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 Elec" sheetId="1" r:id="rId4"/>
    <sheet state="visible" name="NE Nat Gas" sheetId="2" r:id="rId5"/>
    <sheet state="visible" name="SW Elec" sheetId="3" r:id="rId6"/>
    <sheet state="visible" name="SW Nat Gas" sheetId="4" r:id="rId7"/>
    <sheet state="visible" name="Biogas End Uses (FY2023)" sheetId="5" r:id="rId8"/>
  </sheets>
  <definedNames/>
  <calcPr/>
  <extLst>
    <ext uri="GoogleSheetsCustomDataVersion2">
      <go:sheetsCustomData xmlns:go="http://customooxmlschemas.google.com/" r:id="rId9" roundtripDataChecksum="V8xngWzuSJTnuC0wSgrpAXr9QeSQcqFhM6Zg9IcFo3s="/>
    </ext>
  </extLst>
</workbook>
</file>

<file path=xl/sharedStrings.xml><?xml version="1.0" encoding="utf-8"?>
<sst xmlns="http://schemas.openxmlformats.org/spreadsheetml/2006/main" count="256" uniqueCount="71">
  <si>
    <t xml:space="preserve"> Electric Usage (kWh)</t>
  </si>
  <si>
    <t>Estimated to due Foreseer Comms error (93.64% is the average)</t>
  </si>
  <si>
    <t>Fiscal Year</t>
  </si>
  <si>
    <t>Month</t>
  </si>
  <si>
    <t>NE Main</t>
  </si>
  <si>
    <t>NE Temp 8</t>
  </si>
  <si>
    <t>NE Temp 9</t>
  </si>
  <si>
    <t>Cogen Total Generation from New calculations</t>
  </si>
  <si>
    <t>Cogen Net Generation from New Calculations</t>
  </si>
  <si>
    <t>% Recovered</t>
  </si>
  <si>
    <t>TOTAL PLANT USAGE (incl. cogen)</t>
  </si>
  <si>
    <t>TOTAL PURCHASED ELEC COST</t>
  </si>
  <si>
    <t>FY23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</si>
  <si>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</si>
  <si>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</si>
  <si>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</si>
  <si>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</si>
  <si>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</si>
  <si>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</si>
  <si>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</si>
  <si>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</si>
  <si>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</si>
  <si>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</si>
  <si>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</si>
  <si>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</si>
  <si>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FY24</t>
  </si>
  <si>
    <t>Natural Gas Usage (CCF)</t>
  </si>
  <si>
    <t>Cogen</t>
  </si>
  <si>
    <t>Maintenance/Planning</t>
  </si>
  <si>
    <t>STB - C</t>
  </si>
  <si>
    <t>STB Main</t>
  </si>
  <si>
    <t>STB - Pilot</t>
  </si>
  <si>
    <t>Hypo Building</t>
  </si>
  <si>
    <t>Admin Building</t>
  </si>
  <si>
    <t>Belt Filter Building</t>
  </si>
  <si>
    <t>C Building</t>
  </si>
  <si>
    <t>IT Building</t>
  </si>
  <si>
    <t>Locker Room</t>
  </si>
  <si>
    <t>Lower Garage</t>
  </si>
  <si>
    <t>Primary Settling</t>
  </si>
  <si>
    <t>PTB</t>
  </si>
  <si>
    <t>PTB Pilot</t>
  </si>
  <si>
    <t>Storage Building</t>
  </si>
  <si>
    <t>Storeroom</t>
  </si>
  <si>
    <t>TOTAL USAGE (not incl. heat benefit of cogen)</t>
  </si>
  <si>
    <t>TOTAL COSTS</t>
  </si>
  <si>
    <t>**billing period data, not calendarized</t>
  </si>
  <si>
    <t>**BRC typically uses 25% of the account's monthly electricity usage</t>
  </si>
  <si>
    <t>SW Elec (kWh)</t>
  </si>
  <si>
    <t>SW PECO Cost</t>
  </si>
  <si>
    <t>BRC Elec (kWh)</t>
  </si>
  <si>
    <t>BRC PECO Cost</t>
  </si>
  <si>
    <t>TOTAL PECO Cost</t>
  </si>
  <si>
    <t>WGL Cost (elec. supplier)</t>
  </si>
  <si>
    <t>TOTAL ELEC COST</t>
  </si>
  <si>
    <t>**SW does not have a natural gas account - they rely on biogas in the boilers for any additional heating needs within SW's boundary</t>
  </si>
  <si>
    <t>**plant improvements that aim to optimize biogas usage therefore aim to decrease natural gas usage</t>
  </si>
  <si>
    <t>**BRC takes some of SW's biogas, but is PWD's largest natural gas user -- could help strengthen the argument for GHG reductions as a result of plant upgrades</t>
  </si>
  <si>
    <t>BRC Nat Gas Usage (CCF)</t>
  </si>
  <si>
    <t>BRC Natural Gas Cost</t>
  </si>
  <si>
    <t>FY2023 Biogas Use Summary (CCF)</t>
  </si>
  <si>
    <t>Plant</t>
  </si>
  <si>
    <t>Biogas Produced</t>
  </si>
  <si>
    <t>Cogen/Synagro</t>
  </si>
  <si>
    <t>Boilers</t>
  </si>
  <si>
    <t>Total Used</t>
  </si>
  <si>
    <t>Flares</t>
  </si>
  <si>
    <t>Total</t>
  </si>
  <si>
    <t>%Flared</t>
  </si>
  <si>
    <t>NEWPCP</t>
  </si>
  <si>
    <t>SWWPCP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</si>
</sst>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FF0000"/>
      <name val="Calibri"/>
    </font>
    <font/>
    <font>
      <sz val="11.0"/>
      <color theme="1"/>
      <name val="Calibri"/>
    </font>
    <font>
      <b/>
      <sz val="11.0"/>
      <color rgb="FFA5A5A5"/>
      <name val="Calibri"/>
    </font>
    <font>
      <sz val="11.0"/>
      <color rgb="FFA5A5A5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</fills>
  <borders count="16">
    <border/>
    <border>
      <left/>
      <top/>
      <bottom/>
    </border>
    <border>
      <top/>
      <bottom/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thick">
        <color rgb="FF000000"/>
      </left>
      <bottom style="medium">
        <color rgb="FF000000"/>
      </bottom>
    </border>
    <border>
      <left/>
      <right/>
      <top/>
      <bottom/>
    </border>
    <border>
      <left style="thick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1" numFmtId="0" xfId="0" applyBorder="1" applyFont="1"/>
    <xf borderId="3" fillId="0" fontId="1" numFmtId="0" xfId="0" applyAlignment="1" applyBorder="1" applyFont="1">
      <alignment horizontal="center"/>
    </xf>
    <xf borderId="4" fillId="2" fontId="1" numFmtId="0" xfId="0" applyAlignment="1" applyBorder="1" applyFont="1">
      <alignment horizontal="center" shrinkToFit="0" wrapText="1"/>
    </xf>
    <xf borderId="4" fillId="2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0" fillId="0" fontId="1" numFmtId="0" xfId="0" applyFont="1"/>
    <xf borderId="0" fillId="0" fontId="4" numFmtId="0" xfId="0" applyFont="1"/>
    <xf borderId="0" fillId="0" fontId="4" numFmtId="3" xfId="0" applyAlignment="1" applyFont="1" applyNumberFormat="1">
      <alignment horizontal="center"/>
    </xf>
    <xf borderId="6" fillId="2" fontId="4" numFmtId="3" xfId="0" applyAlignment="1" applyBorder="1" applyFont="1" applyNumberFormat="1">
      <alignment horizontal="center"/>
    </xf>
    <xf borderId="6" fillId="2" fontId="4" numFmtId="10" xfId="0" applyAlignment="1" applyBorder="1" applyFont="1" applyNumberFormat="1">
      <alignment horizontal="center"/>
    </xf>
    <xf borderId="7" fillId="0" fontId="4" numFmtId="3" xfId="0" applyAlignment="1" applyBorder="1" applyFont="1" applyNumberFormat="1">
      <alignment horizontal="center"/>
    </xf>
    <xf borderId="0" fillId="0" fontId="4" numFmtId="164" xfId="0" applyAlignment="1" applyFont="1" applyNumberFormat="1">
      <alignment horizontal="center"/>
    </xf>
    <xf borderId="0" fillId="0" fontId="2" numFmtId="0" xfId="0" applyFont="1"/>
    <xf borderId="6" fillId="2" fontId="2" numFmtId="3" xfId="0" applyAlignment="1" applyBorder="1" applyFont="1" applyNumberFormat="1">
      <alignment horizontal="center"/>
    </xf>
    <xf borderId="6" fillId="2" fontId="2" numFmtId="10" xfId="0" applyAlignment="1" applyBorder="1" applyFont="1" applyNumberFormat="1">
      <alignment horizontal="center"/>
    </xf>
    <xf borderId="7" fillId="0" fontId="1" numFmtId="0" xfId="0" applyBorder="1" applyFont="1"/>
    <xf borderId="0" fillId="0" fontId="5" numFmtId="0" xfId="0" applyAlignment="1" applyFont="1">
      <alignment horizontal="center"/>
    </xf>
    <xf borderId="0" fillId="0" fontId="6" numFmtId="3" xfId="0" applyAlignment="1" applyFont="1" applyNumberFormat="1">
      <alignment horizontal="center"/>
    </xf>
    <xf borderId="0" fillId="0" fontId="5" numFmtId="3" xfId="0" applyAlignment="1" applyFont="1" applyNumberFormat="1">
      <alignment horizontal="center"/>
    </xf>
    <xf borderId="0" fillId="0" fontId="6" numFmtId="164" xfId="0" applyAlignment="1" applyFont="1" applyNumberForma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0" fontId="1" numFmtId="0" xfId="0" applyBorder="1" applyFont="1"/>
    <xf borderId="11" fillId="0" fontId="4" numFmtId="0" xfId="0" applyBorder="1" applyFont="1"/>
    <xf borderId="0" fillId="0" fontId="4" numFmtId="3" xfId="0" applyFont="1" applyNumberFormat="1"/>
    <xf borderId="12" fillId="0" fontId="4" numFmtId="9" xfId="0" applyBorder="1" applyFont="1" applyNumberFormat="1"/>
    <xf borderId="13" fillId="0" fontId="4" numFmtId="0" xfId="0" applyBorder="1" applyFont="1"/>
    <xf borderId="14" fillId="0" fontId="4" numFmtId="3" xfId="0" applyBorder="1" applyFont="1" applyNumberFormat="1"/>
    <xf borderId="15" fillId="0" fontId="4" numFmtId="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447675</xdr:colOff>
      <xdr:row>3</xdr:row>
      <xdr:rowOff>28575</xdr:rowOff>
    </xdr:from>
    <xdr:ext cx="3943350" cy="695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457200</xdr:colOff>
      <xdr:row>7</xdr:row>
      <xdr:rowOff>38100</xdr:rowOff>
    </xdr:from>
    <xdr:ext cx="5629275" cy="37052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10.86"/>
    <col customWidth="1" min="3" max="3" width="10.43"/>
    <col customWidth="1" min="4" max="5" width="9.86"/>
    <col customWidth="1" min="6" max="6" width="22.43"/>
    <col customWidth="1" min="7" max="7" width="25.14"/>
    <col customWidth="1" min="8" max="8" width="20.14"/>
    <col customWidth="1" min="9" max="9" width="29.86"/>
    <col customWidth="1" min="10" max="10" width="26.43"/>
    <col customWidth="1" min="11" max="28" width="8.71"/>
  </cols>
  <sheetData>
    <row r="1" ht="14.25" customHeight="1">
      <c r="C1" s="1" t="s">
        <v>0</v>
      </c>
      <c r="G1" s="1"/>
      <c r="H1" s="1"/>
      <c r="J1" s="2" t="s">
        <v>1</v>
      </c>
      <c r="K1" s="3"/>
      <c r="L1" s="3"/>
      <c r="M1" s="3"/>
      <c r="N1" s="3"/>
    </row>
    <row r="2" ht="36.0" customHeight="1">
      <c r="A2" s="4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6" t="s">
        <v>8</v>
      </c>
      <c r="H2" s="7" t="s">
        <v>9</v>
      </c>
      <c r="I2" s="8" t="s">
        <v>10</v>
      </c>
      <c r="J2" s="4" t="s">
        <v>11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ht="14.25" customHeight="1">
      <c r="A3" s="10" t="s">
        <v>12</v>
      </c>
      <c r="B3" s="10" t="s">
        <v>13</v>
      </c>
      <c r="C3" s="11">
        <v>1639733.107527</v>
      </c>
      <c r="D3" s="11">
        <v>7185.032258</v>
      </c>
      <c r="E3" s="11">
        <v>98.247312</v>
      </c>
      <c r="F3" s="12">
        <v>3220704.0</v>
      </c>
      <c r="G3" s="12">
        <v>3001106.0</v>
      </c>
      <c r="H3" s="13">
        <f t="shared" ref="H3:H26" si="1">G3/F3</f>
        <v>0.9318167705</v>
      </c>
      <c r="I3" s="14">
        <f t="shared" ref="I3:I26" si="2">SUM(C3:E3,G3)</f>
        <v>4648122.387</v>
      </c>
      <c r="J3" s="15">
        <v>128320.5445</v>
      </c>
    </row>
    <row r="4" ht="14.25" customHeight="1">
      <c r="A4" s="10" t="s">
        <v>12</v>
      </c>
      <c r="B4" s="10" t="s">
        <v>14</v>
      </c>
      <c r="C4" s="11">
        <v>2054002.925806</v>
      </c>
      <c r="D4" s="11">
        <v>6926.967742</v>
      </c>
      <c r="E4" s="11">
        <v>99.419355</v>
      </c>
      <c r="F4" s="12">
        <v>2616946.0</v>
      </c>
      <c r="G4" s="12">
        <v>2432923.0</v>
      </c>
      <c r="H4" s="13">
        <f t="shared" si="1"/>
        <v>0.9296802456</v>
      </c>
      <c r="I4" s="14">
        <f t="shared" si="2"/>
        <v>4493952.313</v>
      </c>
      <c r="J4" s="15">
        <v>166027.2655</v>
      </c>
    </row>
    <row r="5" ht="14.25" customHeight="1">
      <c r="A5" s="10" t="s">
        <v>12</v>
      </c>
      <c r="B5" s="16" t="s">
        <v>15</v>
      </c>
      <c r="C5" s="11">
        <v>3843355.024138</v>
      </c>
      <c r="D5" s="11">
        <v>4847.378621</v>
      </c>
      <c r="E5" s="11">
        <v>100.348276</v>
      </c>
      <c r="F5" s="12">
        <v>612626.0</v>
      </c>
      <c r="G5" s="17">
        <v>573678.6656779224</v>
      </c>
      <c r="H5" s="18">
        <f t="shared" si="1"/>
        <v>0.9364255936</v>
      </c>
      <c r="I5" s="14">
        <f t="shared" si="2"/>
        <v>4421981.417</v>
      </c>
      <c r="J5" s="15">
        <v>341035.281</v>
      </c>
    </row>
    <row r="6" ht="14.25" customHeight="1">
      <c r="A6" s="10" t="s">
        <v>12</v>
      </c>
      <c r="B6" s="16" t="s">
        <v>16</v>
      </c>
      <c r="C6" s="11">
        <v>3292179.124347</v>
      </c>
      <c r="D6" s="11">
        <v>5538.723803</v>
      </c>
      <c r="E6" s="11">
        <v>111.563845</v>
      </c>
      <c r="F6" s="12">
        <v>1460848.0</v>
      </c>
      <c r="G6" s="17">
        <v>1367975.4554952965</v>
      </c>
      <c r="H6" s="18">
        <f t="shared" si="1"/>
        <v>0.9364255936</v>
      </c>
      <c r="I6" s="14">
        <f t="shared" si="2"/>
        <v>4665804.867</v>
      </c>
      <c r="J6" s="15">
        <v>297470.3414</v>
      </c>
    </row>
    <row r="7" ht="14.25" customHeight="1">
      <c r="A7" s="10" t="s">
        <v>12</v>
      </c>
      <c r="B7" s="16" t="s">
        <v>17</v>
      </c>
      <c r="C7" s="11">
        <v>2861734.828934</v>
      </c>
      <c r="D7" s="11">
        <v>8633.802092</v>
      </c>
      <c r="E7" s="11">
        <v>113.468524</v>
      </c>
      <c r="F7" s="12">
        <v>1662502.0</v>
      </c>
      <c r="G7" s="17">
        <v>1556809.422138266</v>
      </c>
      <c r="H7" s="18">
        <f t="shared" si="1"/>
        <v>0.9364255936</v>
      </c>
      <c r="I7" s="14">
        <f t="shared" si="2"/>
        <v>4427291.522</v>
      </c>
      <c r="J7" s="15">
        <v>259141.9239</v>
      </c>
    </row>
    <row r="8" ht="14.25" customHeight="1">
      <c r="A8" s="10" t="s">
        <v>12</v>
      </c>
      <c r="B8" s="16" t="s">
        <v>18</v>
      </c>
      <c r="C8" s="11">
        <v>2607306.010081</v>
      </c>
      <c r="D8" s="11">
        <v>14488.107359</v>
      </c>
      <c r="E8" s="11">
        <v>125.84873</v>
      </c>
      <c r="F8" s="12">
        <v>1638648.0</v>
      </c>
      <c r="G8" s="17">
        <v>1534471.9260295779</v>
      </c>
      <c r="H8" s="18">
        <f t="shared" si="1"/>
        <v>0.9364255936</v>
      </c>
      <c r="I8" s="14">
        <f t="shared" si="2"/>
        <v>4156391.892</v>
      </c>
      <c r="J8" s="15">
        <v>247310.1916</v>
      </c>
    </row>
    <row r="9" ht="14.25" customHeight="1">
      <c r="A9" s="10" t="s">
        <v>12</v>
      </c>
      <c r="B9" s="10" t="s">
        <v>19</v>
      </c>
      <c r="C9" s="11">
        <v>1932694.243534</v>
      </c>
      <c r="D9" s="11">
        <v>11882.583987</v>
      </c>
      <c r="E9" s="11">
        <v>124.954763</v>
      </c>
      <c r="F9" s="12">
        <v>2591948.0</v>
      </c>
      <c r="G9" s="12">
        <v>1963481.0</v>
      </c>
      <c r="H9" s="13">
        <f t="shared" si="1"/>
        <v>0.7575310153</v>
      </c>
      <c r="I9" s="14">
        <f t="shared" si="2"/>
        <v>3908182.782</v>
      </c>
      <c r="J9" s="15">
        <v>182893.6756</v>
      </c>
    </row>
    <row r="10" ht="14.25" customHeight="1">
      <c r="A10" s="10" t="s">
        <v>12</v>
      </c>
      <c r="B10" s="16" t="s">
        <v>20</v>
      </c>
      <c r="C10" s="11">
        <v>1579870.068966</v>
      </c>
      <c r="D10" s="11">
        <v>10233.404138</v>
      </c>
      <c r="E10" s="11">
        <v>114.815862</v>
      </c>
      <c r="F10" s="12">
        <v>2238632.0</v>
      </c>
      <c r="G10" s="17">
        <v>2096312.2993537635</v>
      </c>
      <c r="H10" s="18">
        <f t="shared" si="1"/>
        <v>0.9364255936</v>
      </c>
      <c r="I10" s="14">
        <f t="shared" si="2"/>
        <v>3686530.588</v>
      </c>
      <c r="J10" s="15">
        <v>158507.6665</v>
      </c>
    </row>
    <row r="11" ht="14.25" customHeight="1">
      <c r="A11" s="10" t="s">
        <v>12</v>
      </c>
      <c r="B11" s="16" t="s">
        <v>21</v>
      </c>
      <c r="C11" s="11">
        <v>1867343.137931</v>
      </c>
      <c r="D11" s="11">
        <v>10125.677241</v>
      </c>
      <c r="E11" s="11">
        <v>121.824828</v>
      </c>
      <c r="F11" s="12">
        <v>2401816.0</v>
      </c>
      <c r="G11" s="17">
        <v>2249121.9734126283</v>
      </c>
      <c r="H11" s="18">
        <f t="shared" si="1"/>
        <v>0.9364255936</v>
      </c>
      <c r="I11" s="14">
        <f t="shared" si="2"/>
        <v>4126712.613</v>
      </c>
      <c r="J11" s="15">
        <v>180610.7195</v>
      </c>
    </row>
    <row r="12" ht="14.25" customHeight="1">
      <c r="A12" s="10" t="s">
        <v>12</v>
      </c>
      <c r="B12" s="16" t="s">
        <v>22</v>
      </c>
      <c r="C12" s="11">
        <v>2070228.924569</v>
      </c>
      <c r="D12" s="11">
        <v>5216.876509</v>
      </c>
      <c r="E12" s="11">
        <v>107.719234</v>
      </c>
      <c r="F12" s="12">
        <v>2268314.0</v>
      </c>
      <c r="G12" s="17">
        <v>2124107.283821697</v>
      </c>
      <c r="H12" s="18">
        <f t="shared" si="1"/>
        <v>0.9364255936</v>
      </c>
      <c r="I12" s="14">
        <f t="shared" si="2"/>
        <v>4199660.804</v>
      </c>
      <c r="J12" s="15">
        <v>194928.2686</v>
      </c>
    </row>
    <row r="13" ht="14.25" customHeight="1">
      <c r="A13" s="10" t="s">
        <v>12</v>
      </c>
      <c r="B13" s="10" t="s">
        <v>23</v>
      </c>
      <c r="C13" s="11">
        <v>2127291.006466</v>
      </c>
      <c r="D13" s="11">
        <v>5069.860043</v>
      </c>
      <c r="E13" s="11">
        <v>104.938696</v>
      </c>
      <c r="F13" s="12">
        <v>2508856.0</v>
      </c>
      <c r="G13" s="12">
        <v>2347980.0</v>
      </c>
      <c r="H13" s="13">
        <f t="shared" si="1"/>
        <v>0.9358767502</v>
      </c>
      <c r="I13" s="14">
        <f t="shared" si="2"/>
        <v>4480445.805</v>
      </c>
      <c r="J13" s="15">
        <v>193736.3205</v>
      </c>
    </row>
    <row r="14" ht="14.25" customHeight="1">
      <c r="A14" s="10" t="s">
        <v>12</v>
      </c>
      <c r="B14" s="10" t="s">
        <v>24</v>
      </c>
      <c r="C14" s="11">
        <v>1600587.231034</v>
      </c>
      <c r="D14" s="11">
        <v>5735.586207</v>
      </c>
      <c r="E14" s="11">
        <v>96.917241</v>
      </c>
      <c r="F14" s="12">
        <v>2589806.0</v>
      </c>
      <c r="G14" s="12">
        <v>2413345.5</v>
      </c>
      <c r="H14" s="13">
        <f t="shared" si="1"/>
        <v>0.9318634292</v>
      </c>
      <c r="I14" s="14">
        <f t="shared" si="2"/>
        <v>4019765.234</v>
      </c>
      <c r="J14" s="15">
        <v>104617.2643</v>
      </c>
    </row>
    <row r="15" ht="14.25" customHeight="1">
      <c r="A15" s="10" t="s">
        <v>25</v>
      </c>
      <c r="B15" s="10" t="s">
        <v>13</v>
      </c>
      <c r="C15" s="11">
        <v>1807156.53871</v>
      </c>
      <c r="D15" s="11">
        <v>7141.032258</v>
      </c>
      <c r="E15" s="11">
        <v>100.44</v>
      </c>
      <c r="F15" s="12">
        <v>2827262.0</v>
      </c>
      <c r="G15" s="12">
        <v>2623264.0</v>
      </c>
      <c r="H15" s="13">
        <f t="shared" si="1"/>
        <v>0.9278460928</v>
      </c>
      <c r="I15" s="14">
        <f t="shared" si="2"/>
        <v>4437662.011</v>
      </c>
      <c r="J15" s="15">
        <v>114115.5124</v>
      </c>
    </row>
    <row r="16" ht="14.25" customHeight="1">
      <c r="A16" s="10" t="s">
        <v>25</v>
      </c>
      <c r="B16" s="10" t="s">
        <v>14</v>
      </c>
      <c r="C16" s="11">
        <v>2052010.227957</v>
      </c>
      <c r="D16" s="11">
        <v>5978.333075</v>
      </c>
      <c r="E16" s="11">
        <v>111.207222</v>
      </c>
      <c r="F16" s="12">
        <v>2475676.0</v>
      </c>
      <c r="G16" s="12">
        <v>2294982.0</v>
      </c>
      <c r="H16" s="13">
        <f t="shared" si="1"/>
        <v>0.9270122585</v>
      </c>
      <c r="I16" s="14">
        <f t="shared" si="2"/>
        <v>4353081.768</v>
      </c>
      <c r="J16" s="15">
        <v>119210.7577</v>
      </c>
    </row>
    <row r="17" ht="14.25" customHeight="1">
      <c r="A17" s="10" t="s">
        <v>25</v>
      </c>
      <c r="B17" s="10" t="s">
        <v>15</v>
      </c>
      <c r="C17" s="11">
        <v>2225019.691954</v>
      </c>
      <c r="D17" s="11">
        <v>5687.393288</v>
      </c>
      <c r="E17" s="11">
        <v>86.952778</v>
      </c>
      <c r="F17" s="12">
        <v>2305008.0</v>
      </c>
      <c r="G17" s="12">
        <v>2136408.25</v>
      </c>
      <c r="H17" s="13">
        <f t="shared" si="1"/>
        <v>0.9268550261</v>
      </c>
      <c r="I17" s="14">
        <f t="shared" si="2"/>
        <v>4367202.288</v>
      </c>
      <c r="J17" s="15">
        <v>128197.5177</v>
      </c>
    </row>
    <row r="18" ht="14.25" customHeight="1">
      <c r="A18" s="10" t="s">
        <v>25</v>
      </c>
      <c r="B18" s="16" t="s">
        <v>16</v>
      </c>
      <c r="C18" s="11">
        <v>2101045.605015</v>
      </c>
      <c r="D18" s="11">
        <v>5015.768652</v>
      </c>
      <c r="E18" s="11">
        <v>110.786364</v>
      </c>
      <c r="F18" s="12">
        <v>2383598.0</v>
      </c>
      <c r="G18" s="17">
        <v>2232062.1719492227</v>
      </c>
      <c r="H18" s="18">
        <f t="shared" si="1"/>
        <v>0.9364255936</v>
      </c>
      <c r="I18" s="14">
        <f t="shared" si="2"/>
        <v>4338234.332</v>
      </c>
      <c r="J18" s="15">
        <v>128537.8476</v>
      </c>
    </row>
    <row r="19" ht="14.25" customHeight="1">
      <c r="A19" s="10" t="s">
        <v>25</v>
      </c>
      <c r="B19" s="16" t="s">
        <v>17</v>
      </c>
      <c r="C19" s="11">
        <v>1698399.86217</v>
      </c>
      <c r="D19" s="11">
        <v>9039.954017</v>
      </c>
      <c r="E19" s="11">
        <v>118.762346</v>
      </c>
      <c r="F19" s="12">
        <v>2371982.0</v>
      </c>
      <c r="G19" s="17">
        <v>2221184.6522544743</v>
      </c>
      <c r="H19" s="18">
        <f t="shared" si="1"/>
        <v>0.9364255936</v>
      </c>
      <c r="I19" s="14">
        <f t="shared" si="2"/>
        <v>3928743.231</v>
      </c>
      <c r="J19" s="15">
        <v>104194.1033</v>
      </c>
    </row>
    <row r="20" ht="14.25" customHeight="1">
      <c r="A20" s="10" t="s">
        <v>25</v>
      </c>
      <c r="B20" s="16" t="s">
        <v>18</v>
      </c>
      <c r="C20" s="11">
        <v>2120362.117944</v>
      </c>
      <c r="D20" s="11">
        <v>10654.18746</v>
      </c>
      <c r="E20" s="11">
        <v>121.224103</v>
      </c>
      <c r="F20" s="12">
        <v>2433740.0</v>
      </c>
      <c r="G20" s="17">
        <v>2279016.424061314</v>
      </c>
      <c r="H20" s="18">
        <f t="shared" si="1"/>
        <v>0.9364255936</v>
      </c>
      <c r="I20" s="14">
        <f t="shared" si="2"/>
        <v>4410153.954</v>
      </c>
      <c r="J20" s="15">
        <v>124149.8224</v>
      </c>
    </row>
    <row r="21" ht="14.25" customHeight="1">
      <c r="A21" s="10" t="s">
        <v>25</v>
      </c>
      <c r="B21" s="16" t="s">
        <v>19</v>
      </c>
      <c r="C21" s="11">
        <v>2268611.267361</v>
      </c>
      <c r="D21" s="11">
        <v>13287.780139</v>
      </c>
      <c r="E21" s="11">
        <v>125.413854</v>
      </c>
      <c r="F21" s="12">
        <v>2175488.0</v>
      </c>
      <c r="G21" s="17">
        <v>2037182.6416742548</v>
      </c>
      <c r="H21" s="18">
        <f t="shared" si="1"/>
        <v>0.9364255936</v>
      </c>
      <c r="I21" s="14">
        <f t="shared" si="2"/>
        <v>4319207.103</v>
      </c>
      <c r="J21" s="15">
        <v>134604.6933</v>
      </c>
    </row>
    <row r="22" ht="14.25" customHeight="1">
      <c r="A22" s="10" t="s">
        <v>25</v>
      </c>
      <c r="B22" s="10" t="s">
        <v>20</v>
      </c>
      <c r="C22" s="11">
        <v>1158138.361111</v>
      </c>
      <c r="D22" s="11">
        <v>11113.028889</v>
      </c>
      <c r="E22" s="11">
        <v>115.546667</v>
      </c>
      <c r="F22" s="12">
        <v>3034810.0</v>
      </c>
      <c r="G22" s="12">
        <v>2886753.75</v>
      </c>
      <c r="H22" s="13">
        <f t="shared" si="1"/>
        <v>0.9512139969</v>
      </c>
      <c r="I22" s="14">
        <f t="shared" si="2"/>
        <v>4056120.687</v>
      </c>
      <c r="J22" s="15">
        <v>104154.9284</v>
      </c>
    </row>
    <row r="23" ht="14.25" customHeight="1">
      <c r="A23" s="10" t="s">
        <v>25</v>
      </c>
      <c r="B23" s="10" t="s">
        <v>21</v>
      </c>
      <c r="C23" s="11">
        <v>1395131.170635</v>
      </c>
      <c r="D23" s="11">
        <v>8951.059365</v>
      </c>
      <c r="E23" s="11">
        <v>117.612381</v>
      </c>
      <c r="F23" s="12">
        <v>3234890.0</v>
      </c>
      <c r="G23" s="12">
        <v>3077021.25</v>
      </c>
      <c r="H23" s="13">
        <f t="shared" si="1"/>
        <v>0.9511981087</v>
      </c>
      <c r="I23" s="14">
        <f t="shared" si="2"/>
        <v>4481221.092</v>
      </c>
      <c r="J23" s="15">
        <v>121860.1491</v>
      </c>
    </row>
    <row r="24" ht="14.25" customHeight="1">
      <c r="A24" s="10" t="s">
        <v>25</v>
      </c>
      <c r="B24" s="10" t="s">
        <v>22</v>
      </c>
      <c r="C24" s="11">
        <v>1040242.546798</v>
      </c>
      <c r="D24" s="11">
        <v>6822.53734</v>
      </c>
      <c r="E24" s="11">
        <v>109.230838</v>
      </c>
      <c r="F24" s="12">
        <v>3340920.0</v>
      </c>
      <c r="G24" s="12">
        <v>3181047.0</v>
      </c>
      <c r="H24" s="13">
        <f t="shared" si="1"/>
        <v>0.9521470134</v>
      </c>
      <c r="I24" s="14">
        <f t="shared" si="2"/>
        <v>4228221.315</v>
      </c>
      <c r="J24" s="15">
        <v>98645.1916</v>
      </c>
    </row>
    <row r="25" ht="14.25" customHeight="1">
      <c r="A25" s="10" t="s">
        <v>25</v>
      </c>
      <c r="B25" s="10" t="s">
        <v>23</v>
      </c>
      <c r="C25" s="11">
        <v>1177486.060345</v>
      </c>
      <c r="D25" s="11">
        <v>5698.423017</v>
      </c>
      <c r="E25" s="11">
        <v>103.818448</v>
      </c>
      <c r="F25" s="12">
        <v>3236220.0</v>
      </c>
      <c r="G25" s="12">
        <v>3058266.75</v>
      </c>
      <c r="H25" s="13">
        <f t="shared" si="1"/>
        <v>0.9450120047</v>
      </c>
      <c r="I25" s="14">
        <f t="shared" si="2"/>
        <v>4241555.052</v>
      </c>
      <c r="J25" s="15">
        <v>108932.2245</v>
      </c>
    </row>
    <row r="26" ht="14.25" customHeight="1">
      <c r="A26" s="10" t="s">
        <v>25</v>
      </c>
      <c r="B26" s="10" t="s">
        <v>24</v>
      </c>
      <c r="C26" s="11">
        <v>1171881.25</v>
      </c>
      <c r="D26" s="11">
        <v>6753.536983</v>
      </c>
      <c r="E26" s="11">
        <v>94.467069</v>
      </c>
      <c r="F26" s="12">
        <v>3156192.0</v>
      </c>
      <c r="G26" s="12">
        <v>2956294.5</v>
      </c>
      <c r="H26" s="13">
        <f t="shared" si="1"/>
        <v>0.9366649748</v>
      </c>
      <c r="I26" s="14">
        <f t="shared" si="2"/>
        <v>4135023.754</v>
      </c>
      <c r="J26" s="15">
        <v>105537.6134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E1"/>
    <mergeCell ref="J1:N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9.86"/>
    <col customWidth="1" min="3" max="3" width="7.29"/>
    <col customWidth="1" min="4" max="4" width="20.71"/>
    <col customWidth="1" min="5" max="5" width="6.57"/>
    <col customWidth="1" min="6" max="6" width="8.71"/>
    <col customWidth="1" min="7" max="7" width="9.43"/>
    <col customWidth="1" min="8" max="8" width="12.86"/>
    <col customWidth="1" min="9" max="9" width="14.0"/>
    <col customWidth="1" min="10" max="10" width="16.86"/>
    <col customWidth="1" min="11" max="11" width="9.43"/>
    <col customWidth="1" min="12" max="12" width="9.86"/>
    <col customWidth="1" min="13" max="13" width="11.71"/>
    <col customWidth="1" min="14" max="14" width="12.57"/>
    <col customWidth="1" min="15" max="15" width="14.57"/>
    <col customWidth="1" min="16" max="16" width="6.29"/>
    <col customWidth="1" min="17" max="17" width="8.43"/>
    <col customWidth="1" min="18" max="18" width="14.86"/>
    <col customWidth="1" min="19" max="19" width="9.86"/>
    <col customWidth="1" min="20" max="20" width="39.57"/>
    <col customWidth="1" min="21" max="21" width="11.86"/>
    <col customWidth="1" min="22" max="26" width="8.71"/>
  </cols>
  <sheetData>
    <row r="1" ht="14.25" customHeight="1">
      <c r="C1" s="1" t="s">
        <v>26</v>
      </c>
    </row>
    <row r="2" ht="14.25" customHeight="1">
      <c r="A2" s="9" t="s">
        <v>2</v>
      </c>
      <c r="B2" s="9" t="s">
        <v>3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R2" s="1" t="s">
        <v>42</v>
      </c>
      <c r="S2" s="1" t="s">
        <v>43</v>
      </c>
      <c r="T2" s="19" t="s">
        <v>44</v>
      </c>
      <c r="U2" s="9" t="s">
        <v>45</v>
      </c>
      <c r="V2" s="9"/>
      <c r="W2" s="9"/>
      <c r="X2" s="9"/>
      <c r="Y2" s="9"/>
      <c r="Z2" s="9"/>
    </row>
    <row r="3" ht="14.25" customHeight="1">
      <c r="A3" s="10" t="s">
        <v>12</v>
      </c>
      <c r="B3" s="10" t="s">
        <v>13</v>
      </c>
      <c r="C3" s="11">
        <v>177203.0</v>
      </c>
      <c r="D3" s="11">
        <v>0.0</v>
      </c>
      <c r="E3" s="11">
        <v>0.0</v>
      </c>
      <c r="F3" s="11">
        <v>18028.172043</v>
      </c>
      <c r="G3" s="11">
        <v>2.030107</v>
      </c>
      <c r="H3" s="11">
        <v>0.0</v>
      </c>
      <c r="I3" s="11">
        <v>0.0</v>
      </c>
      <c r="J3" s="11">
        <v>2030.849462</v>
      </c>
      <c r="K3" s="11">
        <v>0.0</v>
      </c>
      <c r="L3" s="11">
        <v>7.105377</v>
      </c>
      <c r="M3" s="11">
        <v>3.840607</v>
      </c>
      <c r="N3" s="11">
        <v>4.526881</v>
      </c>
      <c r="O3" s="11">
        <v>0.0</v>
      </c>
      <c r="P3" s="11">
        <v>0.0</v>
      </c>
      <c r="Q3" s="11">
        <v>4.526881</v>
      </c>
      <c r="R3" s="11">
        <v>0.933333</v>
      </c>
      <c r="S3" s="11">
        <v>0.0</v>
      </c>
      <c r="T3" s="14">
        <f t="shared" ref="T3:T26" si="1">SUM(C3:S3)</f>
        <v>197284.9847</v>
      </c>
      <c r="U3" s="15">
        <v>189239.8404</v>
      </c>
    </row>
    <row r="4" ht="14.25" customHeight="1">
      <c r="A4" s="10" t="s">
        <v>12</v>
      </c>
      <c r="B4" s="10" t="s">
        <v>14</v>
      </c>
      <c r="C4" s="11">
        <v>209239.0</v>
      </c>
      <c r="D4" s="11">
        <v>0.0</v>
      </c>
      <c r="E4" s="11">
        <v>0.0</v>
      </c>
      <c r="F4" s="11">
        <v>20206.451613</v>
      </c>
      <c r="G4" s="11">
        <v>7.483871</v>
      </c>
      <c r="H4" s="11">
        <v>0.0</v>
      </c>
      <c r="I4" s="11">
        <v>0.0</v>
      </c>
      <c r="J4" s="11">
        <v>1836.483871</v>
      </c>
      <c r="K4" s="11">
        <v>0.0</v>
      </c>
      <c r="L4" s="11">
        <v>7.548387</v>
      </c>
      <c r="M4" s="11">
        <v>4.0</v>
      </c>
      <c r="N4" s="11">
        <v>2.354839</v>
      </c>
      <c r="O4" s="11">
        <v>0.0</v>
      </c>
      <c r="P4" s="11">
        <v>0.0</v>
      </c>
      <c r="Q4" s="11">
        <v>4.548387</v>
      </c>
      <c r="R4" s="11">
        <v>0.0</v>
      </c>
      <c r="S4" s="11">
        <v>0.0</v>
      </c>
      <c r="T4" s="14">
        <f t="shared" si="1"/>
        <v>231307.871</v>
      </c>
      <c r="U4" s="15">
        <v>232975.514</v>
      </c>
    </row>
    <row r="5" ht="14.25" customHeight="1">
      <c r="A5" s="10" t="s">
        <v>12</v>
      </c>
      <c r="B5" s="10" t="s">
        <v>15</v>
      </c>
      <c r="C5" s="11">
        <v>25094.0</v>
      </c>
      <c r="D5" s="11">
        <v>1.06383</v>
      </c>
      <c r="E5" s="11">
        <v>0.0</v>
      </c>
      <c r="F5" s="11">
        <v>21191.478987</v>
      </c>
      <c r="G5" s="11">
        <v>13.143493</v>
      </c>
      <c r="H5" s="11">
        <v>32.0</v>
      </c>
      <c r="I5" s="11">
        <v>80.722069</v>
      </c>
      <c r="J5" s="11">
        <v>1785.172414</v>
      </c>
      <c r="K5" s="11">
        <v>0.0</v>
      </c>
      <c r="L5" s="11">
        <v>3.78842</v>
      </c>
      <c r="M5" s="11">
        <v>1.934112</v>
      </c>
      <c r="N5" s="11">
        <v>2.106785</v>
      </c>
      <c r="O5" s="11">
        <v>0.0</v>
      </c>
      <c r="P5" s="11">
        <v>0.0</v>
      </c>
      <c r="Q5" s="11">
        <v>4.215651</v>
      </c>
      <c r="R5" s="11">
        <v>1.489362</v>
      </c>
      <c r="S5" s="11">
        <v>0.0</v>
      </c>
      <c r="T5" s="14">
        <f t="shared" si="1"/>
        <v>48211.11512</v>
      </c>
      <c r="U5" s="15">
        <v>60291.0151</v>
      </c>
    </row>
    <row r="6" ht="14.25" customHeight="1">
      <c r="A6" s="10" t="s">
        <v>12</v>
      </c>
      <c r="B6" s="10" t="s">
        <v>16</v>
      </c>
      <c r="C6" s="11">
        <v>1133.0</v>
      </c>
      <c r="D6" s="11">
        <v>155.21992</v>
      </c>
      <c r="E6" s="11">
        <v>0.0</v>
      </c>
      <c r="F6" s="11">
        <v>46567.61944</v>
      </c>
      <c r="G6" s="11">
        <v>24.275862</v>
      </c>
      <c r="H6" s="11">
        <v>418.0625</v>
      </c>
      <c r="I6" s="11">
        <v>1076.232931</v>
      </c>
      <c r="J6" s="11">
        <v>2279.577586</v>
      </c>
      <c r="K6" s="11">
        <v>0.0</v>
      </c>
      <c r="L6" s="11">
        <v>38.423233</v>
      </c>
      <c r="M6" s="11">
        <v>12.490984</v>
      </c>
      <c r="N6" s="11">
        <v>17.094828</v>
      </c>
      <c r="O6" s="11">
        <v>0.0</v>
      </c>
      <c r="P6" s="11">
        <v>146.0</v>
      </c>
      <c r="Q6" s="11">
        <v>4.901164</v>
      </c>
      <c r="R6" s="11">
        <v>200.076888</v>
      </c>
      <c r="S6" s="11">
        <v>0.0</v>
      </c>
      <c r="T6" s="14">
        <f t="shared" si="1"/>
        <v>52072.97534</v>
      </c>
      <c r="U6" s="15">
        <v>90654.8005</v>
      </c>
    </row>
    <row r="7" ht="14.25" customHeight="1">
      <c r="A7" s="10" t="s">
        <v>12</v>
      </c>
      <c r="B7" s="10" t="s">
        <v>17</v>
      </c>
      <c r="C7" s="11">
        <v>17035.0</v>
      </c>
      <c r="D7" s="11">
        <v>317.02439</v>
      </c>
      <c r="E7" s="11">
        <v>0.0</v>
      </c>
      <c r="F7" s="11">
        <v>59486.651917</v>
      </c>
      <c r="G7" s="11">
        <v>22.0</v>
      </c>
      <c r="H7" s="11">
        <v>1606.270833</v>
      </c>
      <c r="I7" s="11">
        <v>2080.721</v>
      </c>
      <c r="J7" s="11">
        <v>2527.583333</v>
      </c>
      <c r="K7" s="11">
        <v>317.866667</v>
      </c>
      <c r="L7" s="11">
        <v>81.853917</v>
      </c>
      <c r="M7" s="11">
        <v>46.869728</v>
      </c>
      <c r="N7" s="11">
        <v>245.85</v>
      </c>
      <c r="O7" s="11">
        <v>0.0</v>
      </c>
      <c r="P7" s="11">
        <v>17263.0</v>
      </c>
      <c r="Q7" s="11">
        <v>11.59925</v>
      </c>
      <c r="R7" s="11">
        <v>397.486076</v>
      </c>
      <c r="S7" s="11">
        <v>0.0</v>
      </c>
      <c r="T7" s="14">
        <f t="shared" si="1"/>
        <v>101439.7771</v>
      </c>
      <c r="U7" s="15">
        <v>142752.9924</v>
      </c>
    </row>
    <row r="8" ht="14.25" customHeight="1">
      <c r="A8" s="10" t="s">
        <v>12</v>
      </c>
      <c r="B8" s="10" t="s">
        <v>18</v>
      </c>
      <c r="C8" s="11">
        <v>63950.0</v>
      </c>
      <c r="D8" s="11">
        <v>797.029791</v>
      </c>
      <c r="E8" s="11">
        <v>0.0</v>
      </c>
      <c r="F8" s="11">
        <v>96484.648988</v>
      </c>
      <c r="G8" s="11">
        <v>14.034483</v>
      </c>
      <c r="H8" s="11">
        <v>2887.321839</v>
      </c>
      <c r="I8" s="11">
        <v>4002.461931</v>
      </c>
      <c r="J8" s="11">
        <v>2788.735633</v>
      </c>
      <c r="K8" s="11">
        <v>1376.685057</v>
      </c>
      <c r="L8" s="11">
        <v>171.209402</v>
      </c>
      <c r="M8" s="11">
        <v>127.759941</v>
      </c>
      <c r="N8" s="11">
        <v>593.641379</v>
      </c>
      <c r="O8" s="11">
        <v>0.0</v>
      </c>
      <c r="P8" s="11">
        <v>32162.0</v>
      </c>
      <c r="Q8" s="11">
        <v>27.259241</v>
      </c>
      <c r="R8" s="11">
        <v>931.100451</v>
      </c>
      <c r="S8" s="11">
        <v>0.0</v>
      </c>
      <c r="T8" s="14">
        <f t="shared" si="1"/>
        <v>206313.8881</v>
      </c>
      <c r="U8" s="15">
        <v>305528.3385</v>
      </c>
    </row>
    <row r="9" ht="14.25" customHeight="1">
      <c r="A9" s="10" t="s">
        <v>12</v>
      </c>
      <c r="B9" s="10" t="s">
        <v>19</v>
      </c>
      <c r="C9" s="11">
        <v>58155.0</v>
      </c>
      <c r="D9" s="11">
        <v>518.831697</v>
      </c>
      <c r="E9" s="11">
        <v>0.0</v>
      </c>
      <c r="F9" s="11">
        <v>65541.120648</v>
      </c>
      <c r="G9" s="11">
        <v>11.874608</v>
      </c>
      <c r="H9" s="11">
        <v>3107.284222</v>
      </c>
      <c r="I9" s="11">
        <v>3410.24419</v>
      </c>
      <c r="J9" s="11">
        <v>2595.082549</v>
      </c>
      <c r="K9" s="11">
        <v>1678.811912</v>
      </c>
      <c r="L9" s="11">
        <v>147.540658</v>
      </c>
      <c r="M9" s="11">
        <v>94.162293</v>
      </c>
      <c r="N9" s="11">
        <v>606.970742</v>
      </c>
      <c r="O9" s="11">
        <v>0.0</v>
      </c>
      <c r="P9" s="11">
        <v>24555.0</v>
      </c>
      <c r="Q9" s="11">
        <v>24.676698</v>
      </c>
      <c r="R9" s="11">
        <v>680.175102</v>
      </c>
      <c r="S9" s="11">
        <v>2437.757576</v>
      </c>
      <c r="T9" s="14">
        <f t="shared" si="1"/>
        <v>163564.5329</v>
      </c>
      <c r="U9" s="15">
        <v>286453.54</v>
      </c>
    </row>
    <row r="10" ht="14.25" customHeight="1">
      <c r="A10" s="10" t="s">
        <v>12</v>
      </c>
      <c r="B10" s="10" t="s">
        <v>20</v>
      </c>
      <c r="C10" s="11">
        <v>40775.0</v>
      </c>
      <c r="D10" s="11">
        <v>476.830372</v>
      </c>
      <c r="E10" s="11">
        <v>0.0</v>
      </c>
      <c r="F10" s="11">
        <v>54224.889697</v>
      </c>
      <c r="G10" s="11">
        <v>11.590909</v>
      </c>
      <c r="H10" s="11">
        <v>2770.560606</v>
      </c>
      <c r="I10" s="11">
        <v>2832.167879</v>
      </c>
      <c r="J10" s="11">
        <v>2136.348485</v>
      </c>
      <c r="K10" s="11">
        <v>1329.136364</v>
      </c>
      <c r="L10" s="11">
        <v>136.247273</v>
      </c>
      <c r="M10" s="11">
        <v>95.839394</v>
      </c>
      <c r="N10" s="11">
        <v>481.787879</v>
      </c>
      <c r="O10" s="11">
        <v>0.0</v>
      </c>
      <c r="P10" s="11">
        <v>17851.0</v>
      </c>
      <c r="Q10" s="11">
        <v>24.606061</v>
      </c>
      <c r="R10" s="11">
        <v>688.272121</v>
      </c>
      <c r="S10" s="11">
        <v>2165.742424</v>
      </c>
      <c r="T10" s="14">
        <f t="shared" si="1"/>
        <v>126000.0195</v>
      </c>
      <c r="U10" s="15">
        <v>160190.3735</v>
      </c>
    </row>
    <row r="11" ht="14.25" customHeight="1">
      <c r="A11" s="10" t="s">
        <v>12</v>
      </c>
      <c r="B11" s="10" t="s">
        <v>21</v>
      </c>
      <c r="C11" s="11">
        <v>15670.0</v>
      </c>
      <c r="D11" s="11">
        <v>483.333333</v>
      </c>
      <c r="E11" s="11">
        <v>0.0</v>
      </c>
      <c r="F11" s="11">
        <v>63287.418</v>
      </c>
      <c r="G11" s="11">
        <v>12.733333</v>
      </c>
      <c r="H11" s="11">
        <v>2295.466667</v>
      </c>
      <c r="I11" s="11">
        <v>2283.10251</v>
      </c>
      <c r="J11" s="11">
        <v>2649.666667</v>
      </c>
      <c r="K11" s="11">
        <v>1145.166667</v>
      </c>
      <c r="L11" s="11">
        <v>135.999667</v>
      </c>
      <c r="M11" s="11">
        <v>79.235</v>
      </c>
      <c r="N11" s="11">
        <v>361.666667</v>
      </c>
      <c r="O11" s="11">
        <v>0.0</v>
      </c>
      <c r="P11" s="11">
        <v>16141.0</v>
      </c>
      <c r="Q11" s="11">
        <v>23.066667</v>
      </c>
      <c r="R11" s="11">
        <v>601.940667</v>
      </c>
      <c r="S11" s="11">
        <v>514.566667</v>
      </c>
      <c r="T11" s="14">
        <f t="shared" si="1"/>
        <v>105684.3625</v>
      </c>
      <c r="U11" s="15">
        <v>130752.763</v>
      </c>
    </row>
    <row r="12" ht="14.25" customHeight="1">
      <c r="A12" s="10" t="s">
        <v>12</v>
      </c>
      <c r="B12" s="10" t="s">
        <v>22</v>
      </c>
      <c r="C12" s="11">
        <v>39183.0</v>
      </c>
      <c r="D12" s="11">
        <v>104.155303</v>
      </c>
      <c r="E12" s="11">
        <v>0.0</v>
      </c>
      <c r="F12" s="11">
        <v>31208.576839</v>
      </c>
      <c r="G12" s="11">
        <v>11.895699</v>
      </c>
      <c r="H12" s="11">
        <v>803.187179</v>
      </c>
      <c r="I12" s="11">
        <v>308.699763</v>
      </c>
      <c r="J12" s="11">
        <v>2497.188172</v>
      </c>
      <c r="K12" s="11">
        <v>575.623656</v>
      </c>
      <c r="L12" s="11">
        <v>36.766242</v>
      </c>
      <c r="M12" s="11">
        <v>15.730909</v>
      </c>
      <c r="N12" s="11">
        <v>157.301075</v>
      </c>
      <c r="O12" s="11">
        <v>0.0</v>
      </c>
      <c r="P12" s="11">
        <v>0.0</v>
      </c>
      <c r="Q12" s="11">
        <v>14.062365</v>
      </c>
      <c r="R12" s="11">
        <v>176.982559</v>
      </c>
      <c r="S12" s="11">
        <v>110.933333</v>
      </c>
      <c r="T12" s="14">
        <f t="shared" si="1"/>
        <v>75204.10309</v>
      </c>
      <c r="U12" s="15">
        <v>73834.3619</v>
      </c>
    </row>
    <row r="13" ht="14.25" customHeight="1">
      <c r="A13" s="10" t="s">
        <v>12</v>
      </c>
      <c r="B13" s="10" t="s">
        <v>23</v>
      </c>
      <c r="C13" s="11">
        <v>17598.0</v>
      </c>
      <c r="D13" s="11">
        <v>15.511364</v>
      </c>
      <c r="E13" s="11">
        <v>0.0</v>
      </c>
      <c r="F13" s="11">
        <v>19106.238064</v>
      </c>
      <c r="G13" s="11">
        <v>14.096774</v>
      </c>
      <c r="H13" s="11">
        <v>58.846154</v>
      </c>
      <c r="I13" s="11">
        <v>26.647727</v>
      </c>
      <c r="J13" s="11">
        <v>2488.451613</v>
      </c>
      <c r="K13" s="11">
        <v>223.354838</v>
      </c>
      <c r="L13" s="11">
        <v>6.929897</v>
      </c>
      <c r="M13" s="11">
        <v>7.442156</v>
      </c>
      <c r="N13" s="11">
        <v>53.225806</v>
      </c>
      <c r="O13" s="11">
        <v>0.0</v>
      </c>
      <c r="P13" s="11">
        <v>0.0</v>
      </c>
      <c r="Q13" s="11">
        <v>9.161291</v>
      </c>
      <c r="R13" s="11">
        <v>69.476774</v>
      </c>
      <c r="S13" s="11">
        <v>0.0</v>
      </c>
      <c r="T13" s="14">
        <f t="shared" si="1"/>
        <v>39677.38246</v>
      </c>
      <c r="U13" s="15">
        <v>36654.4782</v>
      </c>
    </row>
    <row r="14" ht="14.25" customHeight="1">
      <c r="A14" s="10" t="s">
        <v>12</v>
      </c>
      <c r="B14" s="10" t="s">
        <v>24</v>
      </c>
      <c r="C14" s="11">
        <v>18508.0</v>
      </c>
      <c r="D14" s="11">
        <v>0.0</v>
      </c>
      <c r="E14" s="11">
        <v>0.0</v>
      </c>
      <c r="F14" s="11">
        <v>33653.8602</v>
      </c>
      <c r="G14" s="11">
        <v>7.877642</v>
      </c>
      <c r="H14" s="11">
        <v>0.0</v>
      </c>
      <c r="I14" s="11">
        <v>0.0</v>
      </c>
      <c r="J14" s="11">
        <v>2513.779755</v>
      </c>
      <c r="K14" s="11">
        <v>43.906563</v>
      </c>
      <c r="L14" s="11">
        <v>6.164539</v>
      </c>
      <c r="M14" s="11">
        <v>6.65228</v>
      </c>
      <c r="N14" s="11">
        <v>4.565073</v>
      </c>
      <c r="O14" s="11">
        <v>0.0</v>
      </c>
      <c r="P14" s="11">
        <v>0.0</v>
      </c>
      <c r="Q14" s="11">
        <v>2.709677</v>
      </c>
      <c r="R14" s="11">
        <v>0.551724</v>
      </c>
      <c r="S14" s="11">
        <v>0.0</v>
      </c>
      <c r="T14" s="14">
        <f t="shared" si="1"/>
        <v>54748.06745</v>
      </c>
      <c r="U14" s="15">
        <v>46264.8936</v>
      </c>
    </row>
    <row r="15" ht="14.25" customHeight="1">
      <c r="A15" s="10" t="s">
        <v>25</v>
      </c>
      <c r="B15" s="10" t="s">
        <v>13</v>
      </c>
      <c r="C15" s="11">
        <v>49404.0</v>
      </c>
      <c r="D15" s="11">
        <v>0.0</v>
      </c>
      <c r="E15" s="11">
        <v>0.0</v>
      </c>
      <c r="F15" s="11">
        <v>51479.956897</v>
      </c>
      <c r="G15" s="11">
        <v>0.896552</v>
      </c>
      <c r="H15" s="11">
        <v>0.0</v>
      </c>
      <c r="I15" s="11">
        <v>0.0</v>
      </c>
      <c r="J15" s="11">
        <v>2642.601293</v>
      </c>
      <c r="K15" s="11">
        <v>0.448276</v>
      </c>
      <c r="L15" s="11">
        <v>6.627155</v>
      </c>
      <c r="M15" s="11">
        <v>7.189655</v>
      </c>
      <c r="N15" s="11">
        <v>4.491379</v>
      </c>
      <c r="O15" s="11">
        <v>0.0</v>
      </c>
      <c r="P15" s="11">
        <v>0.0</v>
      </c>
      <c r="Q15" s="11">
        <v>0.0</v>
      </c>
      <c r="R15" s="11">
        <v>1.010776</v>
      </c>
      <c r="S15" s="11">
        <v>0.0</v>
      </c>
      <c r="T15" s="14">
        <f t="shared" si="1"/>
        <v>103547.222</v>
      </c>
      <c r="U15" s="15">
        <v>87228.5602</v>
      </c>
    </row>
    <row r="16" ht="14.25" customHeight="1">
      <c r="A16" s="10" t="s">
        <v>25</v>
      </c>
      <c r="B16" s="10" t="s">
        <v>14</v>
      </c>
      <c r="C16" s="11">
        <v>34635.0</v>
      </c>
      <c r="D16" s="11">
        <v>0.0</v>
      </c>
      <c r="E16" s="11">
        <v>0.0</v>
      </c>
      <c r="F16" s="11">
        <v>50593.346774</v>
      </c>
      <c r="G16" s="11">
        <v>0.0</v>
      </c>
      <c r="H16" s="11">
        <v>0.0</v>
      </c>
      <c r="I16" s="11">
        <v>0.0</v>
      </c>
      <c r="J16" s="11">
        <v>2585.8125</v>
      </c>
      <c r="K16" s="11">
        <v>0.0</v>
      </c>
      <c r="L16" s="11">
        <v>6.352823</v>
      </c>
      <c r="M16" s="11">
        <v>7.33871</v>
      </c>
      <c r="N16" s="11">
        <v>2.298387</v>
      </c>
      <c r="O16" s="11">
        <v>0.0</v>
      </c>
      <c r="P16" s="11">
        <v>0.0</v>
      </c>
      <c r="Q16" s="11">
        <v>0.0</v>
      </c>
      <c r="R16" s="11">
        <v>0.985887</v>
      </c>
      <c r="S16" s="11">
        <v>0.0</v>
      </c>
      <c r="T16" s="14">
        <f t="shared" si="1"/>
        <v>87831.13508</v>
      </c>
      <c r="U16" s="15">
        <v>74640.8314</v>
      </c>
    </row>
    <row r="17" ht="14.25" customHeight="1">
      <c r="A17" s="10" t="s">
        <v>25</v>
      </c>
      <c r="B17" s="10" t="s">
        <v>15</v>
      </c>
      <c r="C17" s="11">
        <v>29296.0</v>
      </c>
      <c r="D17" s="11">
        <v>0.423077</v>
      </c>
      <c r="E17" s="11">
        <v>0.0</v>
      </c>
      <c r="F17" s="11">
        <v>47944.009678</v>
      </c>
      <c r="G17" s="11">
        <v>0.0</v>
      </c>
      <c r="H17" s="11">
        <v>0.0</v>
      </c>
      <c r="I17" s="11">
        <v>0.0</v>
      </c>
      <c r="J17" s="11">
        <v>2561.612903</v>
      </c>
      <c r="K17" s="11">
        <v>71.741935</v>
      </c>
      <c r="L17" s="11">
        <v>3.695161</v>
      </c>
      <c r="M17" s="11">
        <v>5.427419</v>
      </c>
      <c r="N17" s="11">
        <v>1.483871</v>
      </c>
      <c r="O17" s="11">
        <v>0.0</v>
      </c>
      <c r="P17" s="11">
        <v>0.0</v>
      </c>
      <c r="Q17" s="11">
        <v>0.0</v>
      </c>
      <c r="R17" s="11">
        <v>0.913151</v>
      </c>
      <c r="S17" s="11">
        <v>0.0</v>
      </c>
      <c r="T17" s="14">
        <f t="shared" si="1"/>
        <v>79885.3072</v>
      </c>
      <c r="U17" s="15">
        <v>71691.5773</v>
      </c>
    </row>
    <row r="18" ht="14.25" customHeight="1">
      <c r="A18" s="10" t="s">
        <v>25</v>
      </c>
      <c r="B18" s="10" t="s">
        <v>16</v>
      </c>
      <c r="C18" s="11">
        <v>35089.0</v>
      </c>
      <c r="D18" s="11">
        <v>63.110256</v>
      </c>
      <c r="E18" s="11">
        <v>0.0</v>
      </c>
      <c r="F18" s="11">
        <v>62029.165548</v>
      </c>
      <c r="G18" s="11">
        <v>0.0</v>
      </c>
      <c r="H18" s="11">
        <v>289.6</v>
      </c>
      <c r="I18" s="11">
        <v>493.208</v>
      </c>
      <c r="J18" s="11">
        <v>2736.253764</v>
      </c>
      <c r="K18" s="11">
        <v>427.791398</v>
      </c>
      <c r="L18" s="11">
        <v>27.779849</v>
      </c>
      <c r="M18" s="11">
        <v>18.040538</v>
      </c>
      <c r="N18" s="11">
        <v>14.834409</v>
      </c>
      <c r="O18" s="11">
        <v>0.0</v>
      </c>
      <c r="P18" s="11">
        <v>0.0</v>
      </c>
      <c r="Q18" s="11">
        <v>0.0</v>
      </c>
      <c r="R18" s="11">
        <v>34.640066</v>
      </c>
      <c r="S18" s="11">
        <v>228.266667</v>
      </c>
      <c r="T18" s="14">
        <f t="shared" si="1"/>
        <v>101451.6905</v>
      </c>
      <c r="U18" s="15">
        <v>92479.7648</v>
      </c>
    </row>
    <row r="19" ht="14.25" customHeight="1">
      <c r="A19" s="10" t="s">
        <v>25</v>
      </c>
      <c r="B19" s="10" t="s">
        <v>17</v>
      </c>
      <c r="C19" s="11">
        <v>16914.0</v>
      </c>
      <c r="D19" s="11">
        <v>471.333334</v>
      </c>
      <c r="E19" s="11">
        <v>0.0</v>
      </c>
      <c r="F19" s="11">
        <v>84580.725333</v>
      </c>
      <c r="G19" s="11">
        <v>0.0</v>
      </c>
      <c r="H19" s="11">
        <v>781.4</v>
      </c>
      <c r="I19" s="11">
        <v>2340.954667</v>
      </c>
      <c r="J19" s="11">
        <v>2727.666666</v>
      </c>
      <c r="K19" s="11">
        <v>1080.266667</v>
      </c>
      <c r="L19" s="11">
        <v>123.085334</v>
      </c>
      <c r="M19" s="11">
        <v>69.64</v>
      </c>
      <c r="N19" s="11">
        <v>234.533333</v>
      </c>
      <c r="O19" s="11">
        <v>0.0</v>
      </c>
      <c r="P19" s="11">
        <v>0.0</v>
      </c>
      <c r="Q19" s="11">
        <v>0.0</v>
      </c>
      <c r="R19" s="11">
        <v>447.250396</v>
      </c>
      <c r="S19" s="11">
        <v>569.333333</v>
      </c>
      <c r="T19" s="14">
        <f t="shared" si="1"/>
        <v>110340.1891</v>
      </c>
      <c r="U19" s="15">
        <v>113537.5467</v>
      </c>
    </row>
    <row r="20" ht="14.25" customHeight="1">
      <c r="A20" s="10" t="s">
        <v>25</v>
      </c>
      <c r="B20" s="10" t="s">
        <v>18</v>
      </c>
      <c r="C20" s="11">
        <v>11922.0</v>
      </c>
      <c r="D20" s="11">
        <v>772.102083</v>
      </c>
      <c r="E20" s="11">
        <v>0.0</v>
      </c>
      <c r="F20" s="11">
        <v>78469.817042</v>
      </c>
      <c r="G20" s="11">
        <v>0.0</v>
      </c>
      <c r="H20" s="11">
        <v>1321.03125</v>
      </c>
      <c r="I20" s="11">
        <v>3400.195145</v>
      </c>
      <c r="J20" s="11">
        <v>2673.279167</v>
      </c>
      <c r="K20" s="11">
        <v>1060.94375</v>
      </c>
      <c r="L20" s="11">
        <v>132.637146</v>
      </c>
      <c r="M20" s="11">
        <v>80.71802</v>
      </c>
      <c r="N20" s="11">
        <v>501.6625</v>
      </c>
      <c r="O20" s="11">
        <v>0.0</v>
      </c>
      <c r="P20" s="11">
        <v>641.0</v>
      </c>
      <c r="Q20" s="11">
        <v>0.0</v>
      </c>
      <c r="R20" s="11">
        <v>933.051125</v>
      </c>
      <c r="S20" s="11">
        <v>692.0875</v>
      </c>
      <c r="T20" s="14">
        <f t="shared" si="1"/>
        <v>102600.5247</v>
      </c>
      <c r="U20" s="15">
        <v>113759.5639</v>
      </c>
    </row>
    <row r="21" ht="14.25" customHeight="1">
      <c r="A21" s="10" t="s">
        <v>25</v>
      </c>
      <c r="B21" s="10" t="s">
        <v>19</v>
      </c>
      <c r="C21" s="11">
        <v>27936.0</v>
      </c>
      <c r="D21" s="11">
        <v>612.63125</v>
      </c>
      <c r="E21" s="11">
        <v>0.0</v>
      </c>
      <c r="F21" s="11">
        <v>102308.772292</v>
      </c>
      <c r="G21" s="11">
        <v>0.0</v>
      </c>
      <c r="H21" s="11">
        <v>1553.16875</v>
      </c>
      <c r="I21" s="11">
        <v>2535.242187</v>
      </c>
      <c r="J21" s="11">
        <v>2583.854167</v>
      </c>
      <c r="K21" s="11">
        <v>2326.45625</v>
      </c>
      <c r="L21" s="11">
        <v>208.3015</v>
      </c>
      <c r="M21" s="11">
        <v>129.108645</v>
      </c>
      <c r="N21" s="11">
        <v>655.470833</v>
      </c>
      <c r="O21" s="11">
        <v>0.0</v>
      </c>
      <c r="P21" s="11">
        <v>14340.0</v>
      </c>
      <c r="Q21" s="11">
        <v>0.0</v>
      </c>
      <c r="R21" s="11">
        <v>723.596875</v>
      </c>
      <c r="S21" s="11">
        <v>772.245833</v>
      </c>
      <c r="T21" s="14">
        <f t="shared" si="1"/>
        <v>156684.8486</v>
      </c>
      <c r="U21" s="15">
        <v>174795.3467</v>
      </c>
    </row>
    <row r="22" ht="14.25" customHeight="1">
      <c r="A22" s="10" t="s">
        <v>25</v>
      </c>
      <c r="B22" s="10" t="s">
        <v>20</v>
      </c>
      <c r="C22" s="11">
        <v>27024.0</v>
      </c>
      <c r="D22" s="11">
        <v>678.089655</v>
      </c>
      <c r="E22" s="11">
        <v>0.0</v>
      </c>
      <c r="F22" s="11">
        <v>101535.166092</v>
      </c>
      <c r="G22" s="11">
        <v>0.0</v>
      </c>
      <c r="H22" s="11">
        <v>1803.213793</v>
      </c>
      <c r="I22" s="11">
        <v>3011.986207</v>
      </c>
      <c r="J22" s="11">
        <v>2612.988505</v>
      </c>
      <c r="K22" s="11">
        <v>1640.52069</v>
      </c>
      <c r="L22" s="11">
        <v>169.701377</v>
      </c>
      <c r="M22" s="11">
        <v>101.318391</v>
      </c>
      <c r="N22" s="11">
        <v>552.673564</v>
      </c>
      <c r="O22" s="11">
        <v>0.0</v>
      </c>
      <c r="P22" s="11">
        <v>22923.0</v>
      </c>
      <c r="Q22" s="11">
        <v>0.0</v>
      </c>
      <c r="R22" s="11">
        <v>783.655172</v>
      </c>
      <c r="S22" s="11">
        <v>747.445977</v>
      </c>
      <c r="T22" s="14">
        <f t="shared" si="1"/>
        <v>163583.7594</v>
      </c>
      <c r="U22" s="15">
        <v>186602.9121</v>
      </c>
    </row>
    <row r="23" ht="14.25" customHeight="1">
      <c r="A23" s="10" t="s">
        <v>25</v>
      </c>
      <c r="B23" s="10" t="s">
        <v>21</v>
      </c>
      <c r="C23" s="11">
        <v>35318.0</v>
      </c>
      <c r="D23" s="11">
        <v>536.471635</v>
      </c>
      <c r="E23" s="11">
        <v>0.0</v>
      </c>
      <c r="F23" s="11">
        <v>93787.342725</v>
      </c>
      <c r="G23" s="11">
        <v>0.0</v>
      </c>
      <c r="H23" s="11">
        <v>1733.87653</v>
      </c>
      <c r="I23" s="11">
        <v>2426.736374</v>
      </c>
      <c r="J23" s="11">
        <v>2681.15128</v>
      </c>
      <c r="K23" s="11">
        <v>1094.853504</v>
      </c>
      <c r="L23" s="11">
        <v>136.017697</v>
      </c>
      <c r="M23" s="11">
        <v>67.808921</v>
      </c>
      <c r="N23" s="11">
        <v>361.373748</v>
      </c>
      <c r="O23" s="11">
        <v>0.0</v>
      </c>
      <c r="P23" s="11">
        <v>21464.0</v>
      </c>
      <c r="Q23" s="11">
        <v>0.0</v>
      </c>
      <c r="R23" s="11">
        <v>595.054505</v>
      </c>
      <c r="S23" s="11">
        <v>641.911013</v>
      </c>
      <c r="T23" s="14">
        <f t="shared" si="1"/>
        <v>160844.5979</v>
      </c>
      <c r="U23" s="15">
        <v>151930.8338</v>
      </c>
    </row>
    <row r="24" ht="14.25" customHeight="1">
      <c r="A24" s="10" t="s">
        <v>25</v>
      </c>
      <c r="B24" s="10" t="s">
        <v>22</v>
      </c>
      <c r="C24" s="11">
        <v>57129.0</v>
      </c>
      <c r="D24" s="11">
        <v>264.972043</v>
      </c>
      <c r="E24" s="11">
        <v>0.0</v>
      </c>
      <c r="F24" s="11">
        <v>66254.643183</v>
      </c>
      <c r="G24" s="11">
        <v>0.0</v>
      </c>
      <c r="H24" s="11">
        <v>577.24301</v>
      </c>
      <c r="I24" s="11">
        <v>1064.077419</v>
      </c>
      <c r="J24" s="11">
        <v>2501.793548</v>
      </c>
      <c r="K24" s="11">
        <v>591.252473</v>
      </c>
      <c r="L24" s="11">
        <v>89.99028</v>
      </c>
      <c r="M24" s="11">
        <v>23.792424</v>
      </c>
      <c r="N24" s="11">
        <v>153.286022</v>
      </c>
      <c r="O24" s="11">
        <v>0.0</v>
      </c>
      <c r="P24" s="11">
        <v>9078.0</v>
      </c>
      <c r="Q24" s="11">
        <v>0.0</v>
      </c>
      <c r="R24" s="11">
        <v>311.95699</v>
      </c>
      <c r="S24" s="11">
        <v>254.709677</v>
      </c>
      <c r="T24" s="14">
        <f t="shared" si="1"/>
        <v>138294.7171</v>
      </c>
      <c r="U24" s="15">
        <v>118197.0656</v>
      </c>
    </row>
    <row r="25" ht="14.25" customHeight="1">
      <c r="A25" s="10" t="s">
        <v>25</v>
      </c>
      <c r="B25" s="10" t="s">
        <v>23</v>
      </c>
      <c r="C25" s="11">
        <v>59286.0</v>
      </c>
      <c r="D25" s="11">
        <v>50.866667</v>
      </c>
      <c r="E25" s="11">
        <v>0.0</v>
      </c>
      <c r="F25" s="11">
        <v>47676.594666</v>
      </c>
      <c r="G25" s="11">
        <v>0.0</v>
      </c>
      <c r="H25" s="11">
        <v>0.466667</v>
      </c>
      <c r="I25" s="11">
        <v>152.6</v>
      </c>
      <c r="J25" s="11">
        <v>2748.233333</v>
      </c>
      <c r="K25" s="11">
        <v>170.373333</v>
      </c>
      <c r="L25" s="11">
        <v>38.568</v>
      </c>
      <c r="M25" s="11">
        <v>3.573598</v>
      </c>
      <c r="N25" s="11">
        <v>19.133333</v>
      </c>
      <c r="O25" s="11">
        <v>0.0</v>
      </c>
      <c r="P25" s="11">
        <v>7404.0</v>
      </c>
      <c r="Q25" s="11">
        <v>0.0</v>
      </c>
      <c r="R25" s="11">
        <v>82.166666</v>
      </c>
      <c r="S25" s="11">
        <v>0.0</v>
      </c>
      <c r="T25" s="14">
        <f t="shared" si="1"/>
        <v>117632.5763</v>
      </c>
      <c r="U25" s="15">
        <v>96415.4727</v>
      </c>
    </row>
    <row r="26" ht="14.25" customHeight="1">
      <c r="A26" s="10" t="s">
        <v>25</v>
      </c>
      <c r="B26" s="10" t="s">
        <v>24</v>
      </c>
      <c r="C26" s="11">
        <v>59288.0</v>
      </c>
      <c r="D26" s="11">
        <v>0.0</v>
      </c>
      <c r="E26" s="11">
        <v>0.0</v>
      </c>
      <c r="F26" s="11">
        <v>16726.666667</v>
      </c>
      <c r="G26" s="11">
        <v>0.0</v>
      </c>
      <c r="H26" s="11">
        <v>0.0</v>
      </c>
      <c r="I26" s="11">
        <v>0.0</v>
      </c>
      <c r="J26" s="11">
        <v>1185.166667</v>
      </c>
      <c r="K26" s="11">
        <v>7.8</v>
      </c>
      <c r="L26" s="11">
        <v>6.933333</v>
      </c>
      <c r="M26" s="11">
        <v>1.733333</v>
      </c>
      <c r="N26" s="11">
        <v>0.0</v>
      </c>
      <c r="O26" s="11">
        <v>0.0</v>
      </c>
      <c r="P26" s="11">
        <v>0.0</v>
      </c>
      <c r="Q26" s="11">
        <v>0.0</v>
      </c>
      <c r="R26" s="11">
        <v>2.166667</v>
      </c>
      <c r="S26" s="11">
        <v>0.0</v>
      </c>
      <c r="T26" s="14">
        <f t="shared" si="1"/>
        <v>77218.46667</v>
      </c>
      <c r="U26" s="15">
        <v>67092.2173</v>
      </c>
    </row>
    <row r="27" ht="14.25" customHeight="1"/>
    <row r="28" ht="14.25" customHeight="1">
      <c r="C28" s="10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C1:S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0.43"/>
    <col customWidth="1" min="3" max="4" width="13.14"/>
    <col customWidth="1" min="5" max="5" width="13.86"/>
    <col customWidth="1" min="6" max="6" width="13.14"/>
    <col customWidth="1" min="7" max="7" width="15.43"/>
    <col customWidth="1" min="8" max="8" width="21.86"/>
    <col customWidth="1" min="9" max="9" width="15.43"/>
    <col customWidth="1" min="10" max="26" width="8.71"/>
  </cols>
  <sheetData>
    <row r="1" ht="14.25" customHeight="1">
      <c r="A1" s="10" t="s">
        <v>46</v>
      </c>
    </row>
    <row r="2" ht="14.25" customHeight="1">
      <c r="A2" s="10" t="s">
        <v>47</v>
      </c>
    </row>
    <row r="3" ht="14.25" customHeight="1">
      <c r="A3" s="9" t="s">
        <v>2</v>
      </c>
      <c r="B3" s="9" t="s">
        <v>3</v>
      </c>
      <c r="C3" s="1" t="s">
        <v>48</v>
      </c>
      <c r="D3" s="1" t="s">
        <v>49</v>
      </c>
      <c r="E3" s="20" t="s">
        <v>50</v>
      </c>
      <c r="F3" s="9" t="s">
        <v>51</v>
      </c>
      <c r="G3" s="9" t="s">
        <v>52</v>
      </c>
      <c r="H3" s="9" t="s">
        <v>53</v>
      </c>
      <c r="I3" s="9" t="s">
        <v>54</v>
      </c>
    </row>
    <row r="4" ht="14.25" customHeight="1">
      <c r="A4" s="10" t="s">
        <v>12</v>
      </c>
      <c r="B4" s="10" t="s">
        <v>13</v>
      </c>
      <c r="C4" s="11">
        <v>3681536.0</v>
      </c>
      <c r="D4" s="15">
        <v>43145.683627601764</v>
      </c>
      <c r="E4" s="21">
        <v>1312000.0</v>
      </c>
      <c r="F4" s="15">
        <v>15375.956372398236</v>
      </c>
      <c r="G4" s="15">
        <f t="shared" ref="G4:G27" si="1">SUM(D4,F4)</f>
        <v>58521.64</v>
      </c>
      <c r="H4" s="15">
        <v>294986.3134</v>
      </c>
      <c r="I4" s="15">
        <f t="shared" ref="I4:I27" si="2">SUM(G4:H4)</f>
        <v>353507.9534</v>
      </c>
    </row>
    <row r="5" ht="14.25" customHeight="1">
      <c r="A5" s="10" t="s">
        <v>12</v>
      </c>
      <c r="B5" s="10" t="s">
        <v>14</v>
      </c>
      <c r="C5" s="11">
        <v>3907125.0</v>
      </c>
      <c r="D5" s="15">
        <v>41636.26066974433</v>
      </c>
      <c r="E5" s="21">
        <v>1427000.0</v>
      </c>
      <c r="F5" s="15">
        <v>15206.819330255667</v>
      </c>
      <c r="G5" s="15">
        <f t="shared" si="1"/>
        <v>56843.08</v>
      </c>
      <c r="H5" s="15">
        <v>314216.2419</v>
      </c>
      <c r="I5" s="15">
        <f t="shared" si="2"/>
        <v>371059.3219</v>
      </c>
    </row>
    <row r="6" ht="14.25" customHeight="1">
      <c r="A6" s="10" t="s">
        <v>12</v>
      </c>
      <c r="B6" s="10" t="s">
        <v>15</v>
      </c>
      <c r="C6" s="11">
        <v>3904466.0</v>
      </c>
      <c r="D6" s="15">
        <v>44037.19643235034</v>
      </c>
      <c r="E6" s="21">
        <v>1241000.0</v>
      </c>
      <c r="F6" s="15">
        <v>13996.833567649655</v>
      </c>
      <c r="G6" s="15">
        <f t="shared" si="1"/>
        <v>58034.03</v>
      </c>
      <c r="H6" s="15">
        <v>397843.542</v>
      </c>
      <c r="I6" s="15">
        <f t="shared" si="2"/>
        <v>455877.572</v>
      </c>
    </row>
    <row r="7" ht="14.25" customHeight="1">
      <c r="A7" s="10" t="s">
        <v>12</v>
      </c>
      <c r="B7" s="10" t="s">
        <v>16</v>
      </c>
      <c r="C7" s="11">
        <v>3784400.0</v>
      </c>
      <c r="D7" s="15">
        <v>46049.081175917214</v>
      </c>
      <c r="E7" s="21">
        <v>1318000.0</v>
      </c>
      <c r="F7" s="15">
        <v>16037.598824082785</v>
      </c>
      <c r="G7" s="15">
        <f t="shared" si="1"/>
        <v>62086.68</v>
      </c>
      <c r="H7" s="15">
        <v>421112.5452</v>
      </c>
      <c r="I7" s="15">
        <f t="shared" si="2"/>
        <v>483199.2252</v>
      </c>
    </row>
    <row r="8" ht="14.25" customHeight="1">
      <c r="A8" s="10" t="s">
        <v>12</v>
      </c>
      <c r="B8" s="10" t="s">
        <v>17</v>
      </c>
      <c r="C8" s="11">
        <v>4639024.0</v>
      </c>
      <c r="D8" s="15">
        <v>48777.332154668766</v>
      </c>
      <c r="E8" s="21">
        <v>1208000.0</v>
      </c>
      <c r="F8" s="15">
        <v>12701.597845331233</v>
      </c>
      <c r="G8" s="15">
        <f t="shared" si="1"/>
        <v>61478.93</v>
      </c>
      <c r="H8" s="15">
        <v>410867.7067</v>
      </c>
      <c r="I8" s="15">
        <f t="shared" si="2"/>
        <v>472346.6367</v>
      </c>
    </row>
    <row r="9" ht="14.25" customHeight="1">
      <c r="A9" s="10" t="s">
        <v>12</v>
      </c>
      <c r="B9" s="10" t="s">
        <v>18</v>
      </c>
      <c r="C9" s="11">
        <v>4416126.0</v>
      </c>
      <c r="D9" s="15">
        <v>49733.617345807856</v>
      </c>
      <c r="E9" s="21">
        <v>1265000.0</v>
      </c>
      <c r="F9" s="15">
        <v>14246.202654192144</v>
      </c>
      <c r="G9" s="15">
        <f t="shared" si="1"/>
        <v>63979.82</v>
      </c>
      <c r="H9" s="15">
        <v>439537.6381</v>
      </c>
      <c r="I9" s="15">
        <f t="shared" si="2"/>
        <v>503517.4581</v>
      </c>
    </row>
    <row r="10" ht="14.25" customHeight="1">
      <c r="A10" s="10" t="s">
        <v>12</v>
      </c>
      <c r="B10" s="10" t="s">
        <v>19</v>
      </c>
      <c r="C10" s="11">
        <v>4634653.0</v>
      </c>
      <c r="D10" s="15">
        <v>49028.08796290777</v>
      </c>
      <c r="E10" s="21">
        <v>1522000.0</v>
      </c>
      <c r="F10" s="15">
        <v>16100.61203709223</v>
      </c>
      <c r="G10" s="15">
        <f t="shared" si="1"/>
        <v>65128.7</v>
      </c>
      <c r="H10" s="15">
        <v>459605.4024</v>
      </c>
      <c r="I10" s="15">
        <f t="shared" si="2"/>
        <v>524734.1024</v>
      </c>
    </row>
    <row r="11" ht="14.25" customHeight="1">
      <c r="A11" s="10" t="s">
        <v>12</v>
      </c>
      <c r="B11" s="10" t="s">
        <v>20</v>
      </c>
      <c r="C11" s="11">
        <v>4183602.0</v>
      </c>
      <c r="D11" s="15">
        <v>46974.588778915335</v>
      </c>
      <c r="E11" s="21">
        <v>1261000.0</v>
      </c>
      <c r="F11" s="15">
        <v>14158.841221084664</v>
      </c>
      <c r="G11" s="15">
        <f t="shared" si="1"/>
        <v>61133.43</v>
      </c>
      <c r="H11" s="15">
        <v>405409.2676</v>
      </c>
      <c r="I11" s="15">
        <f t="shared" si="2"/>
        <v>466542.6976</v>
      </c>
    </row>
    <row r="12" ht="14.25" customHeight="1">
      <c r="A12" s="10" t="s">
        <v>12</v>
      </c>
      <c r="B12" s="10" t="s">
        <v>21</v>
      </c>
      <c r="C12" s="11">
        <v>4003661.0</v>
      </c>
      <c r="D12" s="15">
        <v>44723.828934566416</v>
      </c>
      <c r="E12" s="21">
        <v>1188000.0</v>
      </c>
      <c r="F12" s="15">
        <v>13270.831065433587</v>
      </c>
      <c r="G12" s="15">
        <f t="shared" si="1"/>
        <v>57994.66</v>
      </c>
      <c r="H12" s="15">
        <v>428031.529</v>
      </c>
      <c r="I12" s="15">
        <f t="shared" si="2"/>
        <v>486026.189</v>
      </c>
    </row>
    <row r="13" ht="14.25" customHeight="1">
      <c r="A13" s="10" t="s">
        <v>12</v>
      </c>
      <c r="B13" s="10" t="s">
        <v>22</v>
      </c>
      <c r="C13" s="11">
        <v>3869746.0</v>
      </c>
      <c r="D13" s="15">
        <v>41684.48564638088</v>
      </c>
      <c r="E13" s="21">
        <v>1329000.0</v>
      </c>
      <c r="F13" s="15">
        <v>14315.844353619123</v>
      </c>
      <c r="G13" s="15">
        <f t="shared" si="1"/>
        <v>56000.33</v>
      </c>
      <c r="H13" s="15">
        <v>413914.4541</v>
      </c>
      <c r="I13" s="15">
        <f t="shared" si="2"/>
        <v>469914.7841</v>
      </c>
    </row>
    <row r="14" ht="14.25" customHeight="1">
      <c r="A14" s="10" t="s">
        <v>12</v>
      </c>
      <c r="B14" s="10" t="s">
        <v>23</v>
      </c>
      <c r="C14" s="11">
        <v>4214589.0</v>
      </c>
      <c r="D14" s="15">
        <v>45625.043552784235</v>
      </c>
      <c r="E14" s="21">
        <v>1406000.0</v>
      </c>
      <c r="F14" s="15">
        <v>15220.656447215762</v>
      </c>
      <c r="G14" s="15">
        <f t="shared" si="1"/>
        <v>60845.7</v>
      </c>
      <c r="H14" s="15">
        <v>407921.5762</v>
      </c>
      <c r="I14" s="15">
        <f t="shared" si="2"/>
        <v>468767.2762</v>
      </c>
    </row>
    <row r="15" ht="14.25" customHeight="1">
      <c r="A15" s="10" t="s">
        <v>12</v>
      </c>
      <c r="B15" s="10" t="s">
        <v>24</v>
      </c>
      <c r="C15" s="11">
        <v>3705720.0</v>
      </c>
      <c r="D15" s="15">
        <v>44840.576297555635</v>
      </c>
      <c r="E15" s="21">
        <v>1341000.0</v>
      </c>
      <c r="F15" s="15">
        <v>16226.593702444361</v>
      </c>
      <c r="G15" s="15">
        <f t="shared" si="1"/>
        <v>61067.17</v>
      </c>
      <c r="H15" s="15">
        <v>226232.8377</v>
      </c>
      <c r="I15" s="15">
        <f t="shared" si="2"/>
        <v>287300.0077</v>
      </c>
    </row>
    <row r="16" ht="14.25" customHeight="1">
      <c r="A16" s="10" t="s">
        <v>25</v>
      </c>
      <c r="B16" s="10" t="s">
        <v>13</v>
      </c>
      <c r="C16" s="11">
        <v>3759453.0</v>
      </c>
      <c r="D16" s="15">
        <v>43691.41566923946</v>
      </c>
      <c r="E16" s="21">
        <v>1309000.0</v>
      </c>
      <c r="F16" s="15">
        <v>14830.224330760537</v>
      </c>
      <c r="G16" s="15">
        <f t="shared" si="1"/>
        <v>58521.64</v>
      </c>
      <c r="H16" s="15">
        <v>230650.6911</v>
      </c>
      <c r="I16" s="15">
        <f t="shared" si="2"/>
        <v>289172.3311</v>
      </c>
    </row>
    <row r="17" ht="14.25" customHeight="1">
      <c r="A17" s="10" t="s">
        <v>25</v>
      </c>
      <c r="B17" s="10" t="s">
        <v>14</v>
      </c>
      <c r="C17" s="11">
        <v>3885163.0</v>
      </c>
      <c r="D17" s="15">
        <v>42649.223522326356</v>
      </c>
      <c r="E17" s="21">
        <v>1293000.0</v>
      </c>
      <c r="F17" s="15">
        <v>14193.856477673648</v>
      </c>
      <c r="G17" s="15">
        <f t="shared" si="1"/>
        <v>56843.08</v>
      </c>
      <c r="H17" s="15">
        <v>224807.1846</v>
      </c>
      <c r="I17" s="15">
        <f t="shared" si="2"/>
        <v>281650.2646</v>
      </c>
    </row>
    <row r="18" ht="14.25" customHeight="1">
      <c r="A18" s="10" t="s">
        <v>25</v>
      </c>
      <c r="B18" s="10" t="s">
        <v>15</v>
      </c>
      <c r="C18" s="11">
        <v>3865534.0</v>
      </c>
      <c r="D18" s="15">
        <v>44488.05226142649</v>
      </c>
      <c r="E18" s="21">
        <v>1177000.0</v>
      </c>
      <c r="F18" s="15">
        <v>13545.977738573503</v>
      </c>
      <c r="G18" s="15">
        <f t="shared" si="1"/>
        <v>58034.03</v>
      </c>
      <c r="H18" s="15">
        <v>221528.8394</v>
      </c>
      <c r="I18" s="15">
        <f t="shared" si="2"/>
        <v>279562.8694</v>
      </c>
    </row>
    <row r="19" ht="14.25" customHeight="1">
      <c r="A19" s="10" t="s">
        <v>25</v>
      </c>
      <c r="B19" s="10" t="s">
        <v>16</v>
      </c>
      <c r="C19" s="11">
        <v>4156211.0</v>
      </c>
      <c r="D19" s="15">
        <v>48321.18850163037</v>
      </c>
      <c r="E19" s="21">
        <v>1184000.0</v>
      </c>
      <c r="F19" s="15">
        <v>13765.491498369633</v>
      </c>
      <c r="G19" s="15">
        <f t="shared" si="1"/>
        <v>62086.68</v>
      </c>
      <c r="H19" s="15">
        <v>252753.2743</v>
      </c>
      <c r="I19" s="15">
        <f t="shared" si="2"/>
        <v>314839.9543</v>
      </c>
    </row>
    <row r="20" ht="14.25" customHeight="1">
      <c r="A20" s="10" t="s">
        <v>25</v>
      </c>
      <c r="B20" s="10" t="s">
        <v>17</v>
      </c>
      <c r="C20" s="11">
        <v>5523202.0</v>
      </c>
      <c r="D20" s="15">
        <v>50483.25178664869</v>
      </c>
      <c r="E20" s="21">
        <v>1203000.0</v>
      </c>
      <c r="F20" s="15">
        <v>10995.67821335131</v>
      </c>
      <c r="G20" s="15">
        <f t="shared" si="1"/>
        <v>61478.93</v>
      </c>
      <c r="H20" s="15">
        <v>266450.8955</v>
      </c>
      <c r="I20" s="15">
        <f t="shared" si="2"/>
        <v>327929.8255</v>
      </c>
    </row>
    <row r="21" ht="14.25" customHeight="1">
      <c r="A21" s="10" t="s">
        <v>25</v>
      </c>
      <c r="B21" s="10" t="s">
        <v>18</v>
      </c>
      <c r="C21" s="11">
        <v>5305859.0</v>
      </c>
      <c r="D21" s="15">
        <v>51404.474832878775</v>
      </c>
      <c r="E21" s="21">
        <v>1298000.0</v>
      </c>
      <c r="F21" s="15">
        <v>12575.345167121224</v>
      </c>
      <c r="G21" s="15">
        <f t="shared" si="1"/>
        <v>63979.82</v>
      </c>
      <c r="H21" s="15">
        <v>283702.0281</v>
      </c>
      <c r="I21" s="15">
        <f t="shared" si="2"/>
        <v>347681.8481</v>
      </c>
    </row>
    <row r="22" ht="14.25" customHeight="1">
      <c r="A22" s="10" t="s">
        <v>25</v>
      </c>
      <c r="B22" s="10" t="s">
        <v>19</v>
      </c>
      <c r="C22" s="11">
        <v>5013936.0</v>
      </c>
      <c r="D22" s="15">
        <v>53219.4490886476</v>
      </c>
      <c r="E22" s="21">
        <v>1122000.0</v>
      </c>
      <c r="F22" s="15">
        <v>11909.2509113524</v>
      </c>
      <c r="G22" s="15">
        <f t="shared" si="1"/>
        <v>65128.7</v>
      </c>
      <c r="H22" s="15">
        <v>263324.2733</v>
      </c>
      <c r="I22" s="15">
        <f t="shared" si="2"/>
        <v>328452.9733</v>
      </c>
    </row>
    <row r="23" ht="14.25" customHeight="1">
      <c r="A23" s="10" t="s">
        <v>25</v>
      </c>
      <c r="B23" s="10" t="s">
        <v>20</v>
      </c>
      <c r="C23" s="11">
        <v>5325867.0</v>
      </c>
      <c r="D23" s="15">
        <v>50723.67404306866</v>
      </c>
      <c r="E23" s="21">
        <v>1093000.0</v>
      </c>
      <c r="F23" s="15">
        <v>10409.75595693134</v>
      </c>
      <c r="G23" s="15">
        <f t="shared" si="1"/>
        <v>61133.43</v>
      </c>
      <c r="H23" s="15">
        <v>320520.8083</v>
      </c>
      <c r="I23" s="15">
        <f t="shared" si="2"/>
        <v>381654.2383</v>
      </c>
    </row>
    <row r="24" ht="14.25" customHeight="1">
      <c r="A24" s="10" t="s">
        <v>25</v>
      </c>
      <c r="B24" s="10" t="s">
        <v>21</v>
      </c>
      <c r="C24" s="11">
        <v>3967605.0</v>
      </c>
      <c r="D24" s="15">
        <v>44126.046553727465</v>
      </c>
      <c r="E24" s="21">
        <v>1247000.0</v>
      </c>
      <c r="F24" s="15">
        <v>13868.613446272537</v>
      </c>
      <c r="G24" s="15">
        <f t="shared" si="1"/>
        <v>57994.66</v>
      </c>
      <c r="H24" s="15">
        <v>355412.7176</v>
      </c>
      <c r="I24" s="15">
        <f t="shared" si="2"/>
        <v>413407.3776</v>
      </c>
    </row>
    <row r="25" ht="14.25" customHeight="1">
      <c r="A25" s="10" t="s">
        <v>25</v>
      </c>
      <c r="B25" s="10" t="s">
        <v>22</v>
      </c>
      <c r="C25" s="11">
        <v>4339152.0</v>
      </c>
      <c r="D25" s="15">
        <v>43295.24344133985</v>
      </c>
      <c r="E25" s="21">
        <v>1239000.0</v>
      </c>
      <c r="F25" s="15">
        <v>12705.086558660152</v>
      </c>
      <c r="G25" s="15">
        <f t="shared" si="1"/>
        <v>56000.33</v>
      </c>
      <c r="H25" s="15">
        <v>349937.1255</v>
      </c>
      <c r="I25" s="15">
        <f t="shared" si="2"/>
        <v>405937.4555</v>
      </c>
    </row>
    <row r="26" ht="14.25" customHeight="1">
      <c r="A26" s="10" t="s">
        <v>25</v>
      </c>
      <c r="B26" s="10" t="s">
        <v>23</v>
      </c>
      <c r="C26" s="11">
        <v>4224397.0</v>
      </c>
      <c r="D26" s="15">
        <v>46027.60021232373</v>
      </c>
      <c r="E26" s="21">
        <v>1360000.0</v>
      </c>
      <c r="F26" s="15">
        <v>14818.099787676269</v>
      </c>
      <c r="G26" s="15">
        <f t="shared" si="1"/>
        <v>60845.7</v>
      </c>
      <c r="H26" s="15">
        <v>336199.4777</v>
      </c>
      <c r="I26" s="15">
        <f t="shared" si="2"/>
        <v>397045.1777</v>
      </c>
    </row>
    <row r="27" ht="14.25" customHeight="1">
      <c r="A27" s="10" t="s">
        <v>25</v>
      </c>
      <c r="B27" s="10" t="s">
        <v>24</v>
      </c>
      <c r="C27" s="11">
        <v>2992512.0</v>
      </c>
      <c r="D27" s="15">
        <v>37290.84614649245</v>
      </c>
      <c r="E27" s="21">
        <v>1908000.0</v>
      </c>
      <c r="F27" s="15">
        <v>23776.32385350755</v>
      </c>
      <c r="G27" s="15">
        <f t="shared" si="1"/>
        <v>61067.17</v>
      </c>
      <c r="H27" s="15">
        <v>279878.0048</v>
      </c>
      <c r="I27" s="15">
        <f t="shared" si="2"/>
        <v>340945.1748</v>
      </c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10.43"/>
    <col customWidth="1" min="3" max="3" width="22.14"/>
    <col customWidth="1" min="4" max="4" width="18.57"/>
    <col customWidth="1" min="5" max="5" width="8.71"/>
    <col customWidth="1" min="6" max="6" width="8.43"/>
    <col customWidth="1" min="7" max="26" width="8.71"/>
  </cols>
  <sheetData>
    <row r="1" ht="14.25" customHeight="1">
      <c r="A1" s="10" t="s">
        <v>55</v>
      </c>
    </row>
    <row r="2" ht="14.25" customHeight="1">
      <c r="A2" s="10" t="s">
        <v>56</v>
      </c>
    </row>
    <row r="3" ht="14.25" customHeight="1">
      <c r="A3" s="10" t="s">
        <v>57</v>
      </c>
    </row>
    <row r="4" ht="14.25" customHeight="1"/>
    <row r="5" ht="14.25" customHeight="1">
      <c r="A5" s="9" t="s">
        <v>2</v>
      </c>
      <c r="B5" s="9" t="s">
        <v>3</v>
      </c>
      <c r="C5" s="22" t="s">
        <v>58</v>
      </c>
      <c r="D5" s="20" t="s">
        <v>59</v>
      </c>
    </row>
    <row r="6" ht="14.25" customHeight="1">
      <c r="A6" s="10" t="s">
        <v>12</v>
      </c>
      <c r="B6" s="10" t="s">
        <v>13</v>
      </c>
      <c r="C6" s="21">
        <v>341707.0</v>
      </c>
      <c r="D6" s="23">
        <v>297796.2885</v>
      </c>
    </row>
    <row r="7" ht="14.25" customHeight="1">
      <c r="A7" s="10" t="s">
        <v>12</v>
      </c>
      <c r="B7" s="10" t="s">
        <v>14</v>
      </c>
      <c r="C7" s="21">
        <v>398121.0</v>
      </c>
      <c r="D7" s="23">
        <v>378961.6082</v>
      </c>
    </row>
    <row r="8" ht="14.25" customHeight="1">
      <c r="A8" s="10" t="s">
        <v>12</v>
      </c>
      <c r="B8" s="10" t="s">
        <v>15</v>
      </c>
      <c r="C8" s="21">
        <v>325733.0</v>
      </c>
      <c r="D8" s="23">
        <v>289609.7417</v>
      </c>
    </row>
    <row r="9" ht="14.25" customHeight="1">
      <c r="A9" s="10" t="s">
        <v>12</v>
      </c>
      <c r="B9" s="10" t="s">
        <v>16</v>
      </c>
      <c r="C9" s="21">
        <v>354647.0</v>
      </c>
      <c r="D9" s="23">
        <v>261255.4233</v>
      </c>
    </row>
    <row r="10" ht="14.25" customHeight="1">
      <c r="A10" s="10" t="s">
        <v>12</v>
      </c>
      <c r="B10" s="10" t="s">
        <v>17</v>
      </c>
      <c r="C10" s="21">
        <v>294593.0</v>
      </c>
      <c r="D10" s="23">
        <v>238920.6932</v>
      </c>
    </row>
    <row r="11" ht="14.25" customHeight="1">
      <c r="A11" s="10" t="s">
        <v>12</v>
      </c>
      <c r="B11" s="10" t="s">
        <v>18</v>
      </c>
      <c r="C11" s="21">
        <v>303085.0</v>
      </c>
      <c r="D11" s="23">
        <v>407860.3482</v>
      </c>
    </row>
    <row r="12" ht="14.25" customHeight="1">
      <c r="A12" s="10" t="s">
        <v>12</v>
      </c>
      <c r="B12" s="10" t="s">
        <v>19</v>
      </c>
      <c r="C12" s="21">
        <v>406005.0</v>
      </c>
      <c r="D12" s="23">
        <v>410134.8547</v>
      </c>
    </row>
    <row r="13" ht="14.25" customHeight="1">
      <c r="A13" s="10" t="s">
        <v>12</v>
      </c>
      <c r="B13" s="10" t="s">
        <v>20</v>
      </c>
      <c r="C13" s="21">
        <v>329172.0</v>
      </c>
      <c r="D13" s="23">
        <v>315805.3826</v>
      </c>
    </row>
    <row r="14" ht="14.25" customHeight="1">
      <c r="A14" s="10" t="s">
        <v>12</v>
      </c>
      <c r="B14" s="10" t="s">
        <v>21</v>
      </c>
      <c r="C14" s="21">
        <v>262647.0</v>
      </c>
      <c r="D14" s="23">
        <v>258319.118</v>
      </c>
    </row>
    <row r="15" ht="14.25" customHeight="1">
      <c r="A15" s="10" t="s">
        <v>12</v>
      </c>
      <c r="B15" s="10" t="s">
        <v>22</v>
      </c>
      <c r="C15" s="21">
        <v>335839.0</v>
      </c>
      <c r="D15" s="23">
        <v>240529.8048</v>
      </c>
    </row>
    <row r="16" ht="14.25" customHeight="1">
      <c r="A16" s="10" t="s">
        <v>12</v>
      </c>
      <c r="B16" s="10" t="s">
        <v>23</v>
      </c>
      <c r="C16" s="21">
        <v>325733.0</v>
      </c>
      <c r="D16" s="23">
        <v>175645.5279</v>
      </c>
    </row>
    <row r="17" ht="14.25" customHeight="1">
      <c r="A17" s="10" t="s">
        <v>12</v>
      </c>
      <c r="B17" s="10" t="s">
        <v>24</v>
      </c>
      <c r="C17" s="21">
        <v>319867.0</v>
      </c>
      <c r="D17" s="23">
        <v>91077.4868</v>
      </c>
    </row>
    <row r="18" ht="14.25" customHeight="1">
      <c r="A18" s="10" t="s">
        <v>25</v>
      </c>
      <c r="B18" s="10" t="s">
        <v>13</v>
      </c>
      <c r="C18" s="21">
        <v>311174.0</v>
      </c>
      <c r="D18" s="23">
        <v>179661.062</v>
      </c>
    </row>
    <row r="19" ht="14.25" customHeight="1">
      <c r="A19" s="10" t="s">
        <v>25</v>
      </c>
      <c r="B19" s="10" t="s">
        <v>14</v>
      </c>
      <c r="C19" s="21">
        <v>323507.0</v>
      </c>
      <c r="D19" s="23">
        <v>161597.2052</v>
      </c>
    </row>
    <row r="20" ht="14.25" customHeight="1">
      <c r="A20" s="10" t="s">
        <v>25</v>
      </c>
      <c r="B20" s="10" t="s">
        <v>15</v>
      </c>
      <c r="C20" s="21">
        <v>239594.0</v>
      </c>
      <c r="D20" s="23">
        <v>135959.1971</v>
      </c>
    </row>
    <row r="21" ht="14.25" customHeight="1">
      <c r="A21" s="10" t="s">
        <v>25</v>
      </c>
      <c r="B21" s="10" t="s">
        <v>16</v>
      </c>
      <c r="C21" s="21">
        <v>258398.0</v>
      </c>
      <c r="D21" s="23">
        <v>152356.22</v>
      </c>
    </row>
    <row r="22" ht="14.25" customHeight="1">
      <c r="A22" s="10" t="s">
        <v>25</v>
      </c>
      <c r="B22" s="10" t="s">
        <v>17</v>
      </c>
      <c r="C22" s="21">
        <v>240807.0</v>
      </c>
      <c r="D22" s="23">
        <v>138301.039</v>
      </c>
    </row>
    <row r="23" ht="14.25" customHeight="1">
      <c r="A23" s="10" t="s">
        <v>25</v>
      </c>
      <c r="B23" s="10" t="s">
        <v>18</v>
      </c>
      <c r="C23" s="21">
        <v>297424.0</v>
      </c>
      <c r="D23" s="23">
        <v>211730.8103</v>
      </c>
    </row>
    <row r="24" ht="14.25" customHeight="1">
      <c r="A24" s="10" t="s">
        <v>25</v>
      </c>
      <c r="B24" s="10" t="s">
        <v>19</v>
      </c>
      <c r="C24" s="21">
        <v>224432.0</v>
      </c>
      <c r="D24" s="23">
        <v>169594.2281</v>
      </c>
    </row>
    <row r="25" ht="14.25" customHeight="1">
      <c r="A25" s="10" t="s">
        <v>25</v>
      </c>
      <c r="B25" s="10" t="s">
        <v>20</v>
      </c>
      <c r="C25" s="21">
        <v>200975.0</v>
      </c>
      <c r="D25" s="23">
        <v>148521.8735</v>
      </c>
    </row>
    <row r="26" ht="14.25" customHeight="1">
      <c r="A26" s="10" t="s">
        <v>25</v>
      </c>
      <c r="B26" s="10" t="s">
        <v>21</v>
      </c>
      <c r="C26" s="21">
        <v>265607.0</v>
      </c>
      <c r="D26" s="23">
        <v>191102.1518</v>
      </c>
    </row>
    <row r="27" ht="14.25" customHeight="1">
      <c r="A27" s="10" t="s">
        <v>25</v>
      </c>
      <c r="B27" s="10" t="s">
        <v>22</v>
      </c>
      <c r="C27" s="21">
        <v>266215.0</v>
      </c>
      <c r="D27" s="23">
        <v>155053.5854</v>
      </c>
    </row>
    <row r="28" ht="14.25" customHeight="1">
      <c r="A28" s="10" t="s">
        <v>25</v>
      </c>
      <c r="B28" s="10" t="s">
        <v>23</v>
      </c>
      <c r="C28" s="21">
        <v>272080.0</v>
      </c>
      <c r="D28" s="23">
        <v>126645.5057</v>
      </c>
    </row>
    <row r="29" ht="14.25" customHeight="1">
      <c r="A29" s="10" t="s">
        <v>25</v>
      </c>
      <c r="B29" s="10" t="s">
        <v>24</v>
      </c>
      <c r="C29" s="21">
        <v>163244.0</v>
      </c>
      <c r="D29" s="23">
        <v>79981.5866</v>
      </c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9.71"/>
    <col customWidth="1" min="3" max="3" width="14.57"/>
    <col customWidth="1" min="4" max="4" width="13.57"/>
    <col customWidth="1" min="5" max="5" width="8.71"/>
    <col customWidth="1" min="6" max="6" width="9.57"/>
    <col customWidth="1" min="7" max="8" width="8.71"/>
    <col customWidth="1" min="9" max="9" width="11.86"/>
    <col customWidth="1" min="10" max="26" width="8.71"/>
  </cols>
  <sheetData>
    <row r="1" ht="14.25" customHeight="1"/>
    <row r="2" ht="14.25" customHeight="1">
      <c r="B2" s="10" t="s">
        <v>60</v>
      </c>
    </row>
    <row r="3" ht="14.25" customHeight="1">
      <c r="B3" s="24" t="s">
        <v>61</v>
      </c>
      <c r="C3" s="25" t="s">
        <v>62</v>
      </c>
      <c r="D3" s="25" t="s">
        <v>63</v>
      </c>
      <c r="E3" s="25" t="s">
        <v>64</v>
      </c>
      <c r="F3" s="25" t="s">
        <v>65</v>
      </c>
      <c r="G3" s="25" t="s">
        <v>66</v>
      </c>
      <c r="H3" s="25" t="s">
        <v>67</v>
      </c>
      <c r="I3" s="26" t="s">
        <v>68</v>
      </c>
    </row>
    <row r="4" ht="14.25" customHeight="1">
      <c r="B4" s="27" t="s">
        <v>69</v>
      </c>
      <c r="C4" s="28">
        <v>5209000.0</v>
      </c>
      <c r="D4" s="28">
        <v>2978000.0</v>
      </c>
      <c r="E4" s="28">
        <v>0.0</v>
      </c>
      <c r="F4" s="28">
        <v>2978000.0</v>
      </c>
      <c r="G4" s="28">
        <v>2232000.0</v>
      </c>
      <c r="H4" s="28">
        <v>5210000.0</v>
      </c>
      <c r="I4" s="29">
        <v>0.4284069097888676</v>
      </c>
    </row>
    <row r="5" ht="14.25" customHeight="1">
      <c r="B5" s="27" t="s">
        <v>70</v>
      </c>
      <c r="C5" s="28">
        <v>3121400.0</v>
      </c>
      <c r="D5" s="28">
        <v>100100.00000000001</v>
      </c>
      <c r="E5" s="28">
        <v>1655799.9999999998</v>
      </c>
      <c r="F5" s="28">
        <v>1755899.9999999998</v>
      </c>
      <c r="G5" s="28">
        <v>1365500.0</v>
      </c>
      <c r="H5" s="28">
        <v>3121400.0</v>
      </c>
      <c r="I5" s="29">
        <v>0.43746395848016917</v>
      </c>
    </row>
    <row r="6" ht="14.25" customHeight="1">
      <c r="B6" s="30" t="s">
        <v>67</v>
      </c>
      <c r="C6" s="31">
        <v>8330400.0</v>
      </c>
      <c r="D6" s="31">
        <v>3078100.0</v>
      </c>
      <c r="E6" s="31">
        <v>1655799.9999999998</v>
      </c>
      <c r="F6" s="31">
        <v>4733900.0</v>
      </c>
      <c r="G6" s="31">
        <v>3597500.0</v>
      </c>
      <c r="H6" s="31">
        <v>8331400.0</v>
      </c>
      <c r="I6" s="32">
        <v>0.43180017764121276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2024-08-21T14:22:15Z</dcterms:created>
  <dc:creator>Samantha Serratore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0x01010075EFD9AC97A56A44807FBD435DE035A5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